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ys-my.sharepoint.com/personal/marco_sensale_ansys_com/Documents/Sensale/Publications/1st paper/FigShare/E_results/"/>
    </mc:Choice>
  </mc:AlternateContent>
  <xr:revisionPtr revIDLastSave="5" documentId="8_{81D21CCC-E8FC-4750-8F5B-61D7C7C17995}" xr6:coauthVersionLast="46" xr6:coauthVersionMax="46" xr10:uidLastSave="{0F0DE7C7-8CA7-4551-95A6-4667B501C1D3}"/>
  <bookViews>
    <workbookView xWindow="-120" yWindow="-120" windowWidth="29040" windowHeight="17640" activeTab="4" xr2:uid="{42D5D657-0C1E-49B9-AFC0-1F7E78650C29}"/>
  </bookViews>
  <sheets>
    <sheet name="NElements_CompTimes" sheetId="1" r:id="rId1"/>
    <sheet name="MeshConvergenceStudy" sheetId="2" r:id="rId2"/>
    <sheet name="Sensitivity Deflection - Stress" sheetId="3" r:id="rId3"/>
    <sheet name="Sensitivity Strain" sheetId="4" r:id="rId4"/>
    <sheet name="Correlation3Patient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F16" i="4"/>
  <c r="G16" i="4"/>
  <c r="J16" i="4"/>
  <c r="K16" i="4"/>
  <c r="L16" i="4"/>
  <c r="O16" i="4"/>
  <c r="T22" i="4" s="1"/>
  <c r="P16" i="4"/>
  <c r="Q16" i="4"/>
  <c r="U16" i="4"/>
  <c r="V16" i="4"/>
  <c r="AB16" i="4"/>
  <c r="AQ22" i="4" s="1"/>
  <c r="AC16" i="4"/>
  <c r="AR22" i="4" s="1"/>
  <c r="AD16" i="4"/>
  <c r="AG16" i="4"/>
  <c r="AH16" i="4"/>
  <c r="AI16" i="4"/>
  <c r="AL16" i="4"/>
  <c r="AQ16" i="4" s="1"/>
  <c r="AM16" i="4"/>
  <c r="AN16" i="4"/>
  <c r="AR16" i="4"/>
  <c r="AS16" i="4"/>
  <c r="E18" i="4"/>
  <c r="F18" i="4"/>
  <c r="U24" i="4" s="1"/>
  <c r="G18" i="4"/>
  <c r="J18" i="4"/>
  <c r="K18" i="4"/>
  <c r="L18" i="4"/>
  <c r="O18" i="4"/>
  <c r="P18" i="4"/>
  <c r="Q18" i="4"/>
  <c r="T18" i="4"/>
  <c r="U18" i="4"/>
  <c r="V18" i="4"/>
  <c r="AB18" i="4"/>
  <c r="AC18" i="4"/>
  <c r="AD18" i="4"/>
  <c r="AG18" i="4"/>
  <c r="AH18" i="4"/>
  <c r="AI18" i="4"/>
  <c r="AL18" i="4"/>
  <c r="AQ18" i="4" s="1"/>
  <c r="AM18" i="4"/>
  <c r="AN18" i="4"/>
  <c r="AR18" i="4"/>
  <c r="AS18" i="4"/>
  <c r="E20" i="4"/>
  <c r="F20" i="4"/>
  <c r="G20" i="4"/>
  <c r="J20" i="4"/>
  <c r="K20" i="4"/>
  <c r="L20" i="4"/>
  <c r="O20" i="4"/>
  <c r="T26" i="4" s="1"/>
  <c r="P20" i="4"/>
  <c r="Q20" i="4"/>
  <c r="U20" i="4"/>
  <c r="V20" i="4"/>
  <c r="AB20" i="4"/>
  <c r="AQ26" i="4" s="1"/>
  <c r="AC20" i="4"/>
  <c r="AR26" i="4" s="1"/>
  <c r="AD20" i="4"/>
  <c r="AG20" i="4"/>
  <c r="AH20" i="4"/>
  <c r="AI20" i="4"/>
  <c r="AL20" i="4"/>
  <c r="AM20" i="4"/>
  <c r="AN20" i="4"/>
  <c r="AQ20" i="4"/>
  <c r="AR20" i="4"/>
  <c r="AS20" i="4"/>
  <c r="U22" i="4"/>
  <c r="V22" i="4"/>
  <c r="AS22" i="4"/>
  <c r="T24" i="4"/>
  <c r="V24" i="4"/>
  <c r="AQ24" i="4"/>
  <c r="AR24" i="4"/>
  <c r="AS24" i="4"/>
  <c r="U26" i="4"/>
  <c r="V26" i="4"/>
  <c r="AS26" i="4"/>
  <c r="E38" i="4"/>
  <c r="T38" i="4" s="1"/>
  <c r="F38" i="4"/>
  <c r="G38" i="4"/>
  <c r="J38" i="4"/>
  <c r="K38" i="4"/>
  <c r="U38" i="4" s="1"/>
  <c r="L38" i="4"/>
  <c r="V38" i="4" s="1"/>
  <c r="O38" i="4"/>
  <c r="P38" i="4"/>
  <c r="Q38" i="4"/>
  <c r="AB38" i="4"/>
  <c r="AQ38" i="4" s="1"/>
  <c r="AC38" i="4"/>
  <c r="AD38" i="4"/>
  <c r="AG38" i="4"/>
  <c r="AH38" i="4"/>
  <c r="AR38" i="4" s="1"/>
  <c r="AI38" i="4"/>
  <c r="AS38" i="4" s="1"/>
  <c r="AL38" i="4"/>
  <c r="AM38" i="4"/>
  <c r="AN38" i="4"/>
  <c r="E40" i="4"/>
  <c r="T40" i="4" s="1"/>
  <c r="F40" i="4"/>
  <c r="G40" i="4"/>
  <c r="J40" i="4"/>
  <c r="T46" i="4" s="1"/>
  <c r="K40" i="4"/>
  <c r="U40" i="4" s="1"/>
  <c r="L40" i="4"/>
  <c r="V46" i="4" s="1"/>
  <c r="O40" i="4"/>
  <c r="P40" i="4"/>
  <c r="Q40" i="4"/>
  <c r="AB40" i="4"/>
  <c r="AQ40" i="4" s="1"/>
  <c r="AC40" i="4"/>
  <c r="AD40" i="4"/>
  <c r="AG40" i="4"/>
  <c r="AH40" i="4"/>
  <c r="AR40" i="4" s="1"/>
  <c r="AI40" i="4"/>
  <c r="AS40" i="4" s="1"/>
  <c r="AL40" i="4"/>
  <c r="AM40" i="4"/>
  <c r="AN40" i="4"/>
  <c r="E42" i="4"/>
  <c r="T42" i="4" s="1"/>
  <c r="F42" i="4"/>
  <c r="G42" i="4"/>
  <c r="J42" i="4"/>
  <c r="T48" i="4" s="1"/>
  <c r="K42" i="4"/>
  <c r="U42" i="4" s="1"/>
  <c r="L42" i="4"/>
  <c r="V42" i="4" s="1"/>
  <c r="O42" i="4"/>
  <c r="P42" i="4"/>
  <c r="Q42" i="4"/>
  <c r="AB42" i="4"/>
  <c r="AQ42" i="4" s="1"/>
  <c r="AC42" i="4"/>
  <c r="AD42" i="4"/>
  <c r="AG42" i="4"/>
  <c r="AH42" i="4"/>
  <c r="AR42" i="4" s="1"/>
  <c r="AI42" i="4"/>
  <c r="AS42" i="4" s="1"/>
  <c r="AL42" i="4"/>
  <c r="AM42" i="4"/>
  <c r="AN42" i="4"/>
  <c r="T44" i="4"/>
  <c r="AQ44" i="4"/>
  <c r="AR44" i="4"/>
  <c r="AS44" i="4"/>
  <c r="U46" i="4"/>
  <c r="AQ48" i="4"/>
  <c r="AR48" i="4"/>
  <c r="AS48" i="4"/>
  <c r="U102" i="3"/>
  <c r="AS96" i="3"/>
  <c r="AN96" i="3"/>
  <c r="AM96" i="3"/>
  <c r="AL96" i="3"/>
  <c r="AI96" i="3"/>
  <c r="AH96" i="3"/>
  <c r="AG96" i="3"/>
  <c r="AD96" i="3"/>
  <c r="AS102" i="3" s="1"/>
  <c r="AC96" i="3"/>
  <c r="AR102" i="3" s="1"/>
  <c r="AB96" i="3"/>
  <c r="AQ102" i="3" s="1"/>
  <c r="V96" i="3"/>
  <c r="Q96" i="3"/>
  <c r="P96" i="3"/>
  <c r="O96" i="3"/>
  <c r="L96" i="3"/>
  <c r="K96" i="3"/>
  <c r="J96" i="3"/>
  <c r="G96" i="3"/>
  <c r="V102" i="3" s="1"/>
  <c r="F96" i="3"/>
  <c r="U96" i="3" s="1"/>
  <c r="E96" i="3"/>
  <c r="T102" i="3" s="1"/>
  <c r="AS94" i="3"/>
  <c r="AN94" i="3"/>
  <c r="AM94" i="3"/>
  <c r="AL94" i="3"/>
  <c r="AI94" i="3"/>
  <c r="AH94" i="3"/>
  <c r="AG94" i="3"/>
  <c r="AD94" i="3"/>
  <c r="AS100" i="3" s="1"/>
  <c r="AC94" i="3"/>
  <c r="AR100" i="3" s="1"/>
  <c r="AB94" i="3"/>
  <c r="AQ94" i="3" s="1"/>
  <c r="V94" i="3"/>
  <c r="Q94" i="3"/>
  <c r="P94" i="3"/>
  <c r="O94" i="3"/>
  <c r="L94" i="3"/>
  <c r="K94" i="3"/>
  <c r="J94" i="3"/>
  <c r="G94" i="3"/>
  <c r="V100" i="3" s="1"/>
  <c r="F94" i="3"/>
  <c r="U94" i="3" s="1"/>
  <c r="E94" i="3"/>
  <c r="T94" i="3" s="1"/>
  <c r="AS92" i="3"/>
  <c r="AN92" i="3"/>
  <c r="AM92" i="3"/>
  <c r="AL92" i="3"/>
  <c r="AI92" i="3"/>
  <c r="AH92" i="3"/>
  <c r="AG92" i="3"/>
  <c r="AD92" i="3"/>
  <c r="AS98" i="3" s="1"/>
  <c r="AC92" i="3"/>
  <c r="AR98" i="3" s="1"/>
  <c r="AB92" i="3"/>
  <c r="AQ98" i="3" s="1"/>
  <c r="V92" i="3"/>
  <c r="Q92" i="3"/>
  <c r="P92" i="3"/>
  <c r="O92" i="3"/>
  <c r="L92" i="3"/>
  <c r="K92" i="3"/>
  <c r="J92" i="3"/>
  <c r="G92" i="3"/>
  <c r="V98" i="3" s="1"/>
  <c r="F92" i="3"/>
  <c r="U98" i="3" s="1"/>
  <c r="E92" i="3"/>
  <c r="T98" i="3" s="1"/>
  <c r="AS80" i="3"/>
  <c r="AS76" i="3"/>
  <c r="AN74" i="3"/>
  <c r="AM74" i="3"/>
  <c r="AL74" i="3"/>
  <c r="AI74" i="3"/>
  <c r="AH74" i="3"/>
  <c r="AG74" i="3"/>
  <c r="AD74" i="3"/>
  <c r="AS74" i="3" s="1"/>
  <c r="AC74" i="3"/>
  <c r="AR74" i="3" s="1"/>
  <c r="AB74" i="3"/>
  <c r="AQ74" i="3" s="1"/>
  <c r="Q74" i="3"/>
  <c r="P74" i="3"/>
  <c r="O74" i="3"/>
  <c r="L74" i="3"/>
  <c r="K74" i="3"/>
  <c r="J74" i="3"/>
  <c r="G74" i="3"/>
  <c r="V74" i="3" s="1"/>
  <c r="F74" i="3"/>
  <c r="U74" i="3" s="1"/>
  <c r="E74" i="3"/>
  <c r="T74" i="3" s="1"/>
  <c r="AN72" i="3"/>
  <c r="AM72" i="3"/>
  <c r="AL72" i="3"/>
  <c r="AI72" i="3"/>
  <c r="AH72" i="3"/>
  <c r="AG72" i="3"/>
  <c r="AD72" i="3"/>
  <c r="AS78" i="3" s="1"/>
  <c r="AC72" i="3"/>
  <c r="AR78" i="3" s="1"/>
  <c r="AB72" i="3"/>
  <c r="AQ78" i="3" s="1"/>
  <c r="Q72" i="3"/>
  <c r="P72" i="3"/>
  <c r="O72" i="3"/>
  <c r="L72" i="3"/>
  <c r="K72" i="3"/>
  <c r="J72" i="3"/>
  <c r="G72" i="3"/>
  <c r="V72" i="3" s="1"/>
  <c r="F72" i="3"/>
  <c r="U78" i="3" s="1"/>
  <c r="E72" i="3"/>
  <c r="T72" i="3" s="1"/>
  <c r="AN70" i="3"/>
  <c r="AM70" i="3"/>
  <c r="AL70" i="3"/>
  <c r="AI70" i="3"/>
  <c r="AH70" i="3"/>
  <c r="AG70" i="3"/>
  <c r="AD70" i="3"/>
  <c r="AS70" i="3" s="1"/>
  <c r="AC70" i="3"/>
  <c r="AR70" i="3" s="1"/>
  <c r="AB70" i="3"/>
  <c r="AQ70" i="3" s="1"/>
  <c r="Q70" i="3"/>
  <c r="P70" i="3"/>
  <c r="O70" i="3"/>
  <c r="L70" i="3"/>
  <c r="K70" i="3"/>
  <c r="J70" i="3"/>
  <c r="G70" i="3"/>
  <c r="V70" i="3" s="1"/>
  <c r="F70" i="3"/>
  <c r="U70" i="3" s="1"/>
  <c r="E70" i="3"/>
  <c r="T70" i="3" s="1"/>
  <c r="AS46" i="3"/>
  <c r="V46" i="3"/>
  <c r="AS42" i="3"/>
  <c r="AN42" i="3"/>
  <c r="AM42" i="3"/>
  <c r="AL42" i="3"/>
  <c r="AI42" i="3"/>
  <c r="AH42" i="3"/>
  <c r="AG42" i="3"/>
  <c r="AD42" i="3"/>
  <c r="AS48" i="3" s="1"/>
  <c r="AC42" i="3"/>
  <c r="AR48" i="3" s="1"/>
  <c r="AB42" i="3"/>
  <c r="AQ48" i="3" s="1"/>
  <c r="V42" i="3"/>
  <c r="Q42" i="3"/>
  <c r="P42" i="3"/>
  <c r="O42" i="3"/>
  <c r="L42" i="3"/>
  <c r="K42" i="3"/>
  <c r="J42" i="3"/>
  <c r="G42" i="3"/>
  <c r="V48" i="3" s="1"/>
  <c r="F42" i="3"/>
  <c r="U48" i="3" s="1"/>
  <c r="E42" i="3"/>
  <c r="T48" i="3" s="1"/>
  <c r="AS40" i="3"/>
  <c r="AN40" i="3"/>
  <c r="AM40" i="3"/>
  <c r="AL40" i="3"/>
  <c r="AI40" i="3"/>
  <c r="AH40" i="3"/>
  <c r="AG40" i="3"/>
  <c r="AD40" i="3"/>
  <c r="AC40" i="3"/>
  <c r="AR46" i="3" s="1"/>
  <c r="AB40" i="3"/>
  <c r="AQ46" i="3" s="1"/>
  <c r="V40" i="3"/>
  <c r="Q40" i="3"/>
  <c r="P40" i="3"/>
  <c r="U46" i="3" s="1"/>
  <c r="O40" i="3"/>
  <c r="T46" i="3" s="1"/>
  <c r="L40" i="3"/>
  <c r="K40" i="3"/>
  <c r="J40" i="3"/>
  <c r="G40" i="3"/>
  <c r="F40" i="3"/>
  <c r="U40" i="3" s="1"/>
  <c r="E40" i="3"/>
  <c r="T40" i="3" s="1"/>
  <c r="AS38" i="3"/>
  <c r="AN38" i="3"/>
  <c r="AM38" i="3"/>
  <c r="AL38" i="3"/>
  <c r="AI38" i="3"/>
  <c r="AH38" i="3"/>
  <c r="AG38" i="3"/>
  <c r="AD38" i="3"/>
  <c r="AS44" i="3" s="1"/>
  <c r="AC38" i="3"/>
  <c r="AR44" i="3" s="1"/>
  <c r="AB38" i="3"/>
  <c r="AQ44" i="3" s="1"/>
  <c r="V38" i="3"/>
  <c r="Q38" i="3"/>
  <c r="P38" i="3"/>
  <c r="O38" i="3"/>
  <c r="L38" i="3"/>
  <c r="K38" i="3"/>
  <c r="J38" i="3"/>
  <c r="G38" i="3"/>
  <c r="V44" i="3" s="1"/>
  <c r="F38" i="3"/>
  <c r="U44" i="3" s="1"/>
  <c r="E38" i="3"/>
  <c r="T44" i="3" s="1"/>
  <c r="AN20" i="3"/>
  <c r="AM20" i="3"/>
  <c r="AL20" i="3"/>
  <c r="AI20" i="3"/>
  <c r="AS26" i="3" s="1"/>
  <c r="AH20" i="3"/>
  <c r="AG20" i="3"/>
  <c r="AD20" i="3"/>
  <c r="AS20" i="3" s="1"/>
  <c r="AC20" i="3"/>
  <c r="AR20" i="3" s="1"/>
  <c r="AB20" i="3"/>
  <c r="AQ20" i="3" s="1"/>
  <c r="Q20" i="3"/>
  <c r="P20" i="3"/>
  <c r="O20" i="3"/>
  <c r="L20" i="3"/>
  <c r="K20" i="3"/>
  <c r="J20" i="3"/>
  <c r="G20" i="3"/>
  <c r="V20" i="3" s="1"/>
  <c r="F20" i="3"/>
  <c r="U20" i="3" s="1"/>
  <c r="E20" i="3"/>
  <c r="T26" i="3" s="1"/>
  <c r="AN18" i="3"/>
  <c r="AM18" i="3"/>
  <c r="AL18" i="3"/>
  <c r="AI18" i="3"/>
  <c r="AH18" i="3"/>
  <c r="AG18" i="3"/>
  <c r="AD18" i="3"/>
  <c r="AS24" i="3" s="1"/>
  <c r="AC18" i="3"/>
  <c r="AR24" i="3" s="1"/>
  <c r="AB18" i="3"/>
  <c r="AQ24" i="3" s="1"/>
  <c r="Q18" i="3"/>
  <c r="P18" i="3"/>
  <c r="O18" i="3"/>
  <c r="L18" i="3"/>
  <c r="K18" i="3"/>
  <c r="J18" i="3"/>
  <c r="G18" i="3"/>
  <c r="V18" i="3" s="1"/>
  <c r="F18" i="3"/>
  <c r="U18" i="3" s="1"/>
  <c r="E18" i="3"/>
  <c r="T18" i="3" s="1"/>
  <c r="AN16" i="3"/>
  <c r="AM16" i="3"/>
  <c r="AL16" i="3"/>
  <c r="AI16" i="3"/>
  <c r="AS22" i="3" s="1"/>
  <c r="AH16" i="3"/>
  <c r="AG16" i="3"/>
  <c r="AD16" i="3"/>
  <c r="AS16" i="3" s="1"/>
  <c r="AC16" i="3"/>
  <c r="AR16" i="3" s="1"/>
  <c r="AB16" i="3"/>
  <c r="AQ16" i="3" s="1"/>
  <c r="Q16" i="3"/>
  <c r="P16" i="3"/>
  <c r="O16" i="3"/>
  <c r="L16" i="3"/>
  <c r="K16" i="3"/>
  <c r="J16" i="3"/>
  <c r="G16" i="3"/>
  <c r="V16" i="3" s="1"/>
  <c r="F16" i="3"/>
  <c r="U16" i="3" s="1"/>
  <c r="E16" i="3"/>
  <c r="T16" i="3" s="1"/>
  <c r="T20" i="4" l="1"/>
  <c r="V48" i="4"/>
  <c r="V44" i="4"/>
  <c r="T16" i="4"/>
  <c r="U48" i="4"/>
  <c r="U44" i="4"/>
  <c r="AS46" i="4"/>
  <c r="V40" i="4"/>
  <c r="AR46" i="4"/>
  <c r="AQ46" i="4"/>
  <c r="T100" i="3"/>
  <c r="T22" i="3"/>
  <c r="T80" i="3"/>
  <c r="U26" i="3"/>
  <c r="U100" i="3"/>
  <c r="U76" i="3"/>
  <c r="U80" i="3"/>
  <c r="V22" i="3"/>
  <c r="V26" i="3"/>
  <c r="AQ100" i="3"/>
  <c r="V76" i="3"/>
  <c r="V80" i="3"/>
  <c r="AQ22" i="3"/>
  <c r="AQ26" i="3"/>
  <c r="T38" i="3"/>
  <c r="AQ38" i="3"/>
  <c r="AQ40" i="3"/>
  <c r="T42" i="3"/>
  <c r="AQ42" i="3"/>
  <c r="AQ76" i="3"/>
  <c r="AQ80" i="3"/>
  <c r="T92" i="3"/>
  <c r="AQ92" i="3"/>
  <c r="T96" i="3"/>
  <c r="AQ96" i="3"/>
  <c r="AR22" i="3"/>
  <c r="AR26" i="3"/>
  <c r="U38" i="3"/>
  <c r="AR38" i="3"/>
  <c r="AR40" i="3"/>
  <c r="U42" i="3"/>
  <c r="AR42" i="3"/>
  <c r="AR76" i="3"/>
  <c r="AR80" i="3"/>
  <c r="U92" i="3"/>
  <c r="AR92" i="3"/>
  <c r="AR94" i="3"/>
  <c r="AR96" i="3"/>
  <c r="T76" i="3"/>
  <c r="U22" i="3"/>
  <c r="T24" i="3"/>
  <c r="T78" i="3"/>
  <c r="V78" i="3"/>
  <c r="AQ18" i="3"/>
  <c r="T20" i="3"/>
  <c r="AQ72" i="3"/>
  <c r="AR18" i="3"/>
  <c r="U72" i="3"/>
  <c r="AR72" i="3"/>
  <c r="U24" i="3"/>
  <c r="V24" i="3"/>
  <c r="AS18" i="3"/>
  <c r="AS72" i="3"/>
  <c r="E3" i="1" l="1"/>
  <c r="J13" i="1"/>
  <c r="J14" i="1"/>
  <c r="J15" i="1"/>
  <c r="J16" i="1"/>
  <c r="J17" i="1"/>
  <c r="J18" i="1"/>
  <c r="J19" i="1"/>
  <c r="J12" i="1"/>
  <c r="J4" i="1"/>
  <c r="J5" i="1"/>
  <c r="J6" i="1"/>
  <c r="J7" i="1"/>
  <c r="J8" i="1"/>
  <c r="J3" i="1"/>
  <c r="E13" i="1"/>
  <c r="E14" i="1"/>
  <c r="E15" i="1"/>
  <c r="E16" i="1"/>
  <c r="E17" i="1"/>
  <c r="E18" i="1"/>
  <c r="E19" i="1"/>
  <c r="E12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<sst xmlns="http://schemas.openxmlformats.org/spreadsheetml/2006/main" count="720" uniqueCount="31">
  <si>
    <t>Patient 1</t>
  </si>
  <si>
    <t>#Elements for two simplified screws</t>
  </si>
  <si>
    <t>Patient 2</t>
  </si>
  <si>
    <t>Patient 3</t>
  </si>
  <si>
    <t>#Elements for two realistic screws</t>
  </si>
  <si>
    <t>#Elements vertebra -simplified screws</t>
  </si>
  <si>
    <t>#Elements vertebra -realistic screws</t>
  </si>
  <si>
    <t>Mean/2</t>
  </si>
  <si>
    <t>Total CPU time (s)</t>
  </si>
  <si>
    <t xml:space="preserve">Mean </t>
  </si>
  <si>
    <t>Dof</t>
  </si>
  <si>
    <t>Esize</t>
  </si>
  <si>
    <t>Pt1</t>
  </si>
  <si>
    <t>Pt2</t>
  </si>
  <si>
    <t>Pt3</t>
  </si>
  <si>
    <t>Mean</t>
  </si>
  <si>
    <t>Simplified screw</t>
  </si>
  <si>
    <t>7.5 mm</t>
  </si>
  <si>
    <t>6.5 mm</t>
  </si>
  <si>
    <t>5.5 mm</t>
  </si>
  <si>
    <t>40 mm</t>
  </si>
  <si>
    <t>45 mm</t>
  </si>
  <si>
    <t>50 mm</t>
  </si>
  <si>
    <t>MEAN</t>
  </si>
  <si>
    <t>TUTTI CONCORDI</t>
  </si>
  <si>
    <t>MEDIAN</t>
  </si>
  <si>
    <t>Realistic screw</t>
  </si>
  <si>
    <t>Simplified L</t>
  </si>
  <si>
    <t>Realistic L</t>
  </si>
  <si>
    <t>Simplified R</t>
  </si>
  <si>
    <t>Realistic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</si>
</sst>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1" fontId="0" fillId="0" borderId="0" xfId="0" applyNumberFormat="1"/>
    <xf numFmtId="0" fontId="3" fillId="0" borderId="0" xfId="0" applyFont="1"/>
    <xf numFmtId="164" fontId="1" fillId="0" borderId="0" xfId="0" applyNumberFormat="1" applyFont="1"/>
    <xf numFmtId="164" fontId="0" fillId="0" borderId="0" xfId="0" applyNumberFormat="1"/>
    <xf numFmtId="9" fontId="1" fillId="0" borderId="0" xfId="1" applyFont="1" applyFill="1"/>
    <xf numFmtId="9" fontId="0" fillId="0" borderId="0" xfId="1" applyFont="1" applyFill="1"/>
    <xf numFmtId="0" fontId="4" fillId="0" borderId="0" xfId="0" applyFont="1"/>
    <xf numFmtId="9" fontId="0" fillId="0" borderId="0" xfId="0" applyNumberFormat="1"/>
    <xf numFmtId="9" fontId="0" fillId="0" borderId="0" xfId="1" applyFont="1"/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2</xdr:row>
      <xdr:rowOff>76201</xdr:rowOff>
    </xdr:from>
    <xdr:to>
      <xdr:col>11</xdr:col>
      <xdr:colOff>95251</xdr:colOff>
      <xdr:row>4</xdr:row>
      <xdr:rowOff>133351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2BD3BE-18E5-483A-996F-92DB06F01339}"/>
            </a:ext>
          </a:extLst>
        </xdr:cNvPr>
        <xdr:cNvSpPr txBox="1"/>
      </xdr:nvSpPr>
      <xdr:spPr>
        <a:xfrm>
          <a:off x="4362451" y="457201"/>
          <a:ext cx="24384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Max deflection</a:t>
          </a:r>
          <a:r>
            <a:rPr lang="en-GB" sz="1400" baseline="0"/>
            <a:t> - simplified</a:t>
          </a:r>
          <a:endParaRPr lang="en-GB" sz="1400"/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11</xdr:col>
      <xdr:colOff>0</xdr:colOff>
      <xdr:row>13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0D7B4-525A-4D71-B082-A75161E8E750}"/>
            </a:ext>
          </a:extLst>
        </xdr:cNvPr>
        <xdr:cNvSpPr txBox="1"/>
      </xdr:nvSpPr>
      <xdr:spPr>
        <a:xfrm>
          <a:off x="4267200" y="2095500"/>
          <a:ext cx="24384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Max deflection</a:t>
          </a:r>
          <a:r>
            <a:rPr lang="en-GB" sz="1400" baseline="0"/>
            <a:t> - realistic</a:t>
          </a:r>
          <a:endParaRPr lang="en-GB" sz="1400"/>
        </a:p>
      </xdr:txBody>
    </xdr:sp>
    <xdr:clientData/>
  </xdr:twoCellAnchor>
  <xdr:twoCellAnchor>
    <xdr:from>
      <xdr:col>7</xdr:col>
      <xdr:colOff>47625</xdr:colOff>
      <xdr:row>27</xdr:row>
      <xdr:rowOff>19050</xdr:rowOff>
    </xdr:from>
    <xdr:to>
      <xdr:col>11</xdr:col>
      <xdr:colOff>180975</xdr:colOff>
      <xdr:row>29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4A4468-B956-4845-A8FA-98C1F1E00622}"/>
            </a:ext>
          </a:extLst>
        </xdr:cNvPr>
        <xdr:cNvSpPr txBox="1"/>
      </xdr:nvSpPr>
      <xdr:spPr>
        <a:xfrm>
          <a:off x="4314825" y="5162550"/>
          <a:ext cx="25717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Max von</a:t>
          </a:r>
          <a:r>
            <a:rPr lang="en-GB" sz="1400" baseline="0"/>
            <a:t> Mises stress - realistic</a:t>
          </a:r>
          <a:endParaRPr lang="en-GB" sz="1400"/>
        </a:p>
      </xdr:txBody>
    </xdr:sp>
    <xdr:clientData/>
  </xdr:twoCellAnchor>
  <xdr:twoCellAnchor>
    <xdr:from>
      <xdr:col>7</xdr:col>
      <xdr:colOff>19050</xdr:colOff>
      <xdr:row>19</xdr:row>
      <xdr:rowOff>57150</xdr:rowOff>
    </xdr:from>
    <xdr:to>
      <xdr:col>11</xdr:col>
      <xdr:colOff>152400</xdr:colOff>
      <xdr:row>21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60C4631-268C-4623-8892-E71AED7B3F5C}"/>
            </a:ext>
          </a:extLst>
        </xdr:cNvPr>
        <xdr:cNvSpPr txBox="1"/>
      </xdr:nvSpPr>
      <xdr:spPr>
        <a:xfrm>
          <a:off x="4286250" y="3676650"/>
          <a:ext cx="25717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Max von</a:t>
          </a:r>
          <a:r>
            <a:rPr lang="en-GB" sz="1400" baseline="0"/>
            <a:t> Mises stress - simplified</a:t>
          </a:r>
          <a:endParaRPr lang="en-GB" sz="1400"/>
        </a:p>
      </xdr:txBody>
    </xdr:sp>
    <xdr:clientData/>
  </xdr:twoCellAnchor>
  <xdr:twoCellAnchor>
    <xdr:from>
      <xdr:col>6</xdr:col>
      <xdr:colOff>590550</xdr:colOff>
      <xdr:row>35</xdr:row>
      <xdr:rowOff>180975</xdr:rowOff>
    </xdr:from>
    <xdr:to>
      <xdr:col>11</xdr:col>
      <xdr:colOff>114300</xdr:colOff>
      <xdr:row>38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5882651-B390-45BE-A201-5768B9AF6A32}"/>
            </a:ext>
          </a:extLst>
        </xdr:cNvPr>
        <xdr:cNvSpPr txBox="1"/>
      </xdr:nvSpPr>
      <xdr:spPr>
        <a:xfrm>
          <a:off x="4248150" y="6848475"/>
          <a:ext cx="25717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Peak min princ strain</a:t>
          </a:r>
          <a:r>
            <a:rPr lang="en-GB" sz="1400" baseline="0"/>
            <a:t> - simplified</a:t>
          </a:r>
          <a:endParaRPr lang="en-GB" sz="1400"/>
        </a:p>
      </xdr:txBody>
    </xdr:sp>
    <xdr:clientData/>
  </xdr:twoCellAnchor>
  <xdr:twoCellAnchor>
    <xdr:from>
      <xdr:col>7</xdr:col>
      <xdr:colOff>0</xdr:colOff>
      <xdr:row>45</xdr:row>
      <xdr:rowOff>152400</xdr:rowOff>
    </xdr:from>
    <xdr:to>
      <xdr:col>11</xdr:col>
      <xdr:colOff>133350</xdr:colOff>
      <xdr:row>48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73E114D-8F76-4C4A-B7CD-CC528D986795}"/>
            </a:ext>
          </a:extLst>
        </xdr:cNvPr>
        <xdr:cNvSpPr txBox="1"/>
      </xdr:nvSpPr>
      <xdr:spPr>
        <a:xfrm>
          <a:off x="4267200" y="8724900"/>
          <a:ext cx="25717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Peak min princ strain</a:t>
          </a:r>
          <a:r>
            <a:rPr lang="en-GB" sz="1400" baseline="0"/>
            <a:t> - realistic</a:t>
          </a:r>
          <a:endParaRPr lang="en-GB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57150</xdr:rowOff>
    </xdr:from>
    <xdr:to>
      <xdr:col>6</xdr:col>
      <xdr:colOff>133350</xdr:colOff>
      <xdr:row>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9F34D-3EB8-4520-A89F-85B7742439A1}"/>
            </a:ext>
          </a:extLst>
        </xdr:cNvPr>
        <xdr:cNvSpPr txBox="1"/>
      </xdr:nvSpPr>
      <xdr:spPr>
        <a:xfrm>
          <a:off x="666750" y="438150"/>
          <a:ext cx="35718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Maximum Total deflection,</a:t>
          </a:r>
          <a:r>
            <a:rPr lang="en-GB" sz="1800" baseline="0"/>
            <a:t> Left</a:t>
          </a:r>
          <a:endParaRPr lang="en-GB" sz="1800"/>
        </a:p>
      </xdr:txBody>
    </xdr:sp>
    <xdr:clientData/>
  </xdr:twoCellAnchor>
  <xdr:twoCellAnchor>
    <xdr:from>
      <xdr:col>1</xdr:col>
      <xdr:colOff>104775</xdr:colOff>
      <xdr:row>56</xdr:row>
      <xdr:rowOff>28575</xdr:rowOff>
    </xdr:from>
    <xdr:to>
      <xdr:col>6</xdr:col>
      <xdr:colOff>142875</xdr:colOff>
      <xdr:row>58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D8983B-3600-4F6E-959E-244C6E3E9DFD}"/>
            </a:ext>
          </a:extLst>
        </xdr:cNvPr>
        <xdr:cNvSpPr txBox="1"/>
      </xdr:nvSpPr>
      <xdr:spPr>
        <a:xfrm>
          <a:off x="714375" y="10696575"/>
          <a:ext cx="35337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Maximum Von</a:t>
          </a:r>
          <a:r>
            <a:rPr lang="en-GB" sz="1800" baseline="0"/>
            <a:t> Mises Stress, Left</a:t>
          </a:r>
          <a:endParaRPr lang="en-GB" sz="1800"/>
        </a:p>
      </xdr:txBody>
    </xdr:sp>
    <xdr:clientData/>
  </xdr:twoCellAnchor>
  <xdr:twoCellAnchor>
    <xdr:from>
      <xdr:col>25</xdr:col>
      <xdr:colOff>0</xdr:colOff>
      <xdr:row>2</xdr:row>
      <xdr:rowOff>57150</xdr:rowOff>
    </xdr:from>
    <xdr:to>
      <xdr:col>30</xdr:col>
      <xdr:colOff>523875</xdr:colOff>
      <xdr:row>5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2769A8-0E63-496D-B9BE-EDCBF3C008D4}"/>
            </a:ext>
          </a:extLst>
        </xdr:cNvPr>
        <xdr:cNvSpPr txBox="1"/>
      </xdr:nvSpPr>
      <xdr:spPr>
        <a:xfrm>
          <a:off x="15687675" y="438150"/>
          <a:ext cx="35718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Maximum Total deflection,</a:t>
          </a:r>
          <a:r>
            <a:rPr lang="en-GB" sz="1800" baseline="0"/>
            <a:t> Right</a:t>
          </a:r>
          <a:endParaRPr lang="en-GB" sz="1800"/>
        </a:p>
      </xdr:txBody>
    </xdr:sp>
    <xdr:clientData/>
  </xdr:twoCellAnchor>
  <xdr:twoCellAnchor>
    <xdr:from>
      <xdr:col>25</xdr:col>
      <xdr:colOff>47625</xdr:colOff>
      <xdr:row>56</xdr:row>
      <xdr:rowOff>76200</xdr:rowOff>
    </xdr:from>
    <xdr:to>
      <xdr:col>30</xdr:col>
      <xdr:colOff>533400</xdr:colOff>
      <xdr:row>59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2CEE7A-D2E3-4702-8166-0990CC5E5D68}"/>
            </a:ext>
          </a:extLst>
        </xdr:cNvPr>
        <xdr:cNvSpPr txBox="1"/>
      </xdr:nvSpPr>
      <xdr:spPr>
        <a:xfrm>
          <a:off x="15735300" y="10744200"/>
          <a:ext cx="35337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Maximum Von</a:t>
          </a:r>
          <a:r>
            <a:rPr lang="en-GB" sz="1800" baseline="0"/>
            <a:t> Mises Stress, Right</a:t>
          </a:r>
          <a:endParaRPr lang="en-GB" sz="1800"/>
        </a:p>
      </xdr:txBody>
    </xdr:sp>
    <xdr:clientData/>
  </xdr:twoCellAnchor>
  <xdr:twoCellAnchor>
    <xdr:from>
      <xdr:col>0</xdr:col>
      <xdr:colOff>161924</xdr:colOff>
      <xdr:row>16</xdr:row>
      <xdr:rowOff>66674</xdr:rowOff>
    </xdr:from>
    <xdr:to>
      <xdr:col>2</xdr:col>
      <xdr:colOff>952499</xdr:colOff>
      <xdr:row>18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0DBA657-3024-4BC3-8583-48BC51076B54}"/>
            </a:ext>
          </a:extLst>
        </xdr:cNvPr>
        <xdr:cNvSpPr txBox="1"/>
      </xdr:nvSpPr>
      <xdr:spPr>
        <a:xfrm>
          <a:off x="161924" y="3114674"/>
          <a:ext cx="2009775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0</xdr:col>
      <xdr:colOff>171450</xdr:colOff>
      <xdr:row>37</xdr:row>
      <xdr:rowOff>95250</xdr:rowOff>
    </xdr:from>
    <xdr:to>
      <xdr:col>2</xdr:col>
      <xdr:colOff>962025</xdr:colOff>
      <xdr:row>39</xdr:row>
      <xdr:rowOff>152401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AA55D6-BE2D-41D3-8479-2F09A16C7E07}"/>
            </a:ext>
          </a:extLst>
        </xdr:cNvPr>
        <xdr:cNvSpPr txBox="1"/>
      </xdr:nvSpPr>
      <xdr:spPr>
        <a:xfrm>
          <a:off x="171450" y="7143750"/>
          <a:ext cx="2009775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22</xdr:col>
      <xdr:colOff>171450</xdr:colOff>
      <xdr:row>16</xdr:row>
      <xdr:rowOff>171450</xdr:rowOff>
    </xdr:from>
    <xdr:to>
      <xdr:col>25</xdr:col>
      <xdr:colOff>352425</xdr:colOff>
      <xdr:row>19</xdr:row>
      <xdr:rowOff>38101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4CED8B7-0F1B-4871-A2AD-DCADACF8B810}"/>
            </a:ext>
          </a:extLst>
        </xdr:cNvPr>
        <xdr:cNvSpPr txBox="1"/>
      </xdr:nvSpPr>
      <xdr:spPr>
        <a:xfrm>
          <a:off x="14030325" y="3219450"/>
          <a:ext cx="2009775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22</xdr:col>
      <xdr:colOff>228600</xdr:colOff>
      <xdr:row>38</xdr:row>
      <xdr:rowOff>76200</xdr:rowOff>
    </xdr:from>
    <xdr:to>
      <xdr:col>25</xdr:col>
      <xdr:colOff>409575</xdr:colOff>
      <xdr:row>40</xdr:row>
      <xdr:rowOff>133351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8F03C55-3F60-4B26-868E-1906F6562143}"/>
            </a:ext>
          </a:extLst>
        </xdr:cNvPr>
        <xdr:cNvSpPr txBox="1"/>
      </xdr:nvSpPr>
      <xdr:spPr>
        <a:xfrm>
          <a:off x="14087475" y="7315200"/>
          <a:ext cx="2009775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4</xdr:col>
      <xdr:colOff>116416</xdr:colOff>
      <xdr:row>9</xdr:row>
      <xdr:rowOff>10583</xdr:rowOff>
    </xdr:from>
    <xdr:to>
      <xdr:col>7</xdr:col>
      <xdr:colOff>52917</xdr:colOff>
      <xdr:row>9</xdr:row>
      <xdr:rowOff>10583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8F3E2F1-EF6C-4CC2-A365-6347ADF87109}"/>
            </a:ext>
          </a:extLst>
        </xdr:cNvPr>
        <xdr:cNvCxnSpPr/>
      </xdr:nvCxnSpPr>
      <xdr:spPr>
        <a:xfrm>
          <a:off x="3002491" y="1725083"/>
          <a:ext cx="1765301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137584</xdr:colOff>
      <xdr:row>8</xdr:row>
      <xdr:rowOff>52917</xdr:rowOff>
    </xdr:from>
    <xdr:to>
      <xdr:col>4</xdr:col>
      <xdr:colOff>137584</xdr:colOff>
      <xdr:row>13</xdr:row>
      <xdr:rowOff>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59718B2-42E5-40E1-AF9D-47EF74DAA635}"/>
            </a:ext>
          </a:extLst>
        </xdr:cNvPr>
        <xdr:cNvCxnSpPr/>
      </xdr:nvCxnSpPr>
      <xdr:spPr>
        <a:xfrm flipV="1">
          <a:off x="3023659" y="1576917"/>
          <a:ext cx="0" cy="89958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152400</xdr:rowOff>
    </xdr:from>
    <xdr:to>
      <xdr:col>6</xdr:col>
      <xdr:colOff>227542</xdr:colOff>
      <xdr:row>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D2F980-5738-422E-8FE2-D78A62958FF7}"/>
            </a:ext>
          </a:extLst>
        </xdr:cNvPr>
        <xdr:cNvSpPr txBox="1"/>
      </xdr:nvSpPr>
      <xdr:spPr>
        <a:xfrm>
          <a:off x="295275" y="152400"/>
          <a:ext cx="3589867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Mean</a:t>
          </a:r>
          <a:r>
            <a:rPr lang="en-GB" sz="1800" baseline="0"/>
            <a:t> Min Princ Strain</a:t>
          </a:r>
          <a:r>
            <a:rPr lang="en-GB" sz="1800"/>
            <a:t>,</a:t>
          </a:r>
          <a:r>
            <a:rPr lang="en-GB" sz="1800" baseline="0"/>
            <a:t> Left</a:t>
          </a:r>
          <a:endParaRPr lang="en-GB" sz="1800"/>
        </a:p>
      </xdr:txBody>
    </xdr:sp>
    <xdr:clientData/>
  </xdr:twoCellAnchor>
  <xdr:twoCellAnchor>
    <xdr:from>
      <xdr:col>25</xdr:col>
      <xdr:colOff>56092</xdr:colOff>
      <xdr:row>1</xdr:row>
      <xdr:rowOff>82550</xdr:rowOff>
    </xdr:from>
    <xdr:to>
      <xdr:col>30</xdr:col>
      <xdr:colOff>602192</xdr:colOff>
      <xdr:row>4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62B507-9263-48C2-A8D4-A0B27B78E4A3}"/>
            </a:ext>
          </a:extLst>
        </xdr:cNvPr>
        <xdr:cNvSpPr txBox="1"/>
      </xdr:nvSpPr>
      <xdr:spPr>
        <a:xfrm>
          <a:off x="15296092" y="273050"/>
          <a:ext cx="35941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Mean</a:t>
          </a:r>
          <a:r>
            <a:rPr lang="en-GB" sz="1800" baseline="0"/>
            <a:t> Min Princ Strain</a:t>
          </a:r>
          <a:r>
            <a:rPr lang="en-GB" sz="1800"/>
            <a:t>,</a:t>
          </a:r>
          <a:r>
            <a:rPr lang="en-GB" sz="1800" baseline="0"/>
            <a:t> Right</a:t>
          </a:r>
          <a:endParaRPr lang="en-GB" sz="1800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550333</xdr:colOff>
      <xdr:row>41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C0DAF5-D0FD-487C-951B-F796DFC88A26}"/>
            </a:ext>
          </a:extLst>
        </xdr:cNvPr>
        <xdr:cNvSpPr txBox="1"/>
      </xdr:nvSpPr>
      <xdr:spPr>
        <a:xfrm>
          <a:off x="0" y="7048500"/>
          <a:ext cx="1159933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0</xdr:col>
      <xdr:colOff>78318</xdr:colOff>
      <xdr:row>14</xdr:row>
      <xdr:rowOff>152400</xdr:rowOff>
    </xdr:from>
    <xdr:to>
      <xdr:col>2</xdr:col>
      <xdr:colOff>74083</xdr:colOff>
      <xdr:row>19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5CA7A36-19AB-4767-8B94-A1E1F1A68F29}"/>
            </a:ext>
          </a:extLst>
        </xdr:cNvPr>
        <xdr:cNvSpPr txBox="1"/>
      </xdr:nvSpPr>
      <xdr:spPr>
        <a:xfrm>
          <a:off x="78318" y="2819400"/>
          <a:ext cx="121496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23</xdr:col>
      <xdr:colOff>184149</xdr:colOff>
      <xdr:row>37</xdr:row>
      <xdr:rowOff>57150</xdr:rowOff>
    </xdr:from>
    <xdr:to>
      <xdr:col>25</xdr:col>
      <xdr:colOff>179916</xdr:colOff>
      <xdr:row>41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315B86D-EA8F-4004-9413-545E628AA9D4}"/>
            </a:ext>
          </a:extLst>
        </xdr:cNvPr>
        <xdr:cNvSpPr txBox="1"/>
      </xdr:nvSpPr>
      <xdr:spPr>
        <a:xfrm>
          <a:off x="14204949" y="7105650"/>
          <a:ext cx="1214967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23</xdr:col>
      <xdr:colOff>251883</xdr:colOff>
      <xdr:row>14</xdr:row>
      <xdr:rowOff>177800</xdr:rowOff>
    </xdr:from>
    <xdr:to>
      <xdr:col>25</xdr:col>
      <xdr:colOff>306917</xdr:colOff>
      <xdr:row>19</xdr:row>
      <xdr:rowOff>82550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8B81B8-53C0-40BE-89CE-DD3431B8FE25}"/>
            </a:ext>
          </a:extLst>
        </xdr:cNvPr>
        <xdr:cNvSpPr txBox="1"/>
      </xdr:nvSpPr>
      <xdr:spPr>
        <a:xfrm>
          <a:off x="14272683" y="2844800"/>
          <a:ext cx="127423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/>
            <a:t>Relative</a:t>
          </a:r>
          <a:r>
            <a:rPr lang="en-GB" sz="1800" baseline="0"/>
            <a:t> difference</a:t>
          </a:r>
          <a:endParaRPr lang="en-GB" sz="1800"/>
        </a:p>
      </xdr:txBody>
    </xdr:sp>
    <xdr:clientData/>
  </xdr:twoCellAnchor>
  <xdr:twoCellAnchor>
    <xdr:from>
      <xdr:col>17</xdr:col>
      <xdr:colOff>404812</xdr:colOff>
      <xdr:row>1</xdr:row>
      <xdr:rowOff>130969</xdr:rowOff>
    </xdr:from>
    <xdr:to>
      <xdr:col>22</xdr:col>
      <xdr:colOff>238125</xdr:colOff>
      <xdr:row>3</xdr:row>
      <xdr:rowOff>154782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24E9121-5908-462A-A109-EA553A303A0D}"/>
            </a:ext>
          </a:extLst>
        </xdr:cNvPr>
        <xdr:cNvSpPr txBox="1"/>
      </xdr:nvSpPr>
      <xdr:spPr>
        <a:xfrm>
          <a:off x="10768012" y="321469"/>
          <a:ext cx="2881313" cy="404813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The strain is reported in microstrain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13</xdr:row>
      <xdr:rowOff>104776</xdr:rowOff>
    </xdr:from>
    <xdr:to>
      <xdr:col>9</xdr:col>
      <xdr:colOff>38101</xdr:colOff>
      <xdr:row>15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F66D4C-3AF9-4EE7-9C7D-99DC8C249507}"/>
            </a:ext>
          </a:extLst>
        </xdr:cNvPr>
        <xdr:cNvSpPr txBox="1"/>
      </xdr:nvSpPr>
      <xdr:spPr>
        <a:xfrm>
          <a:off x="3524251" y="2581276"/>
          <a:ext cx="24193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Peak von Mises Stress</a:t>
          </a:r>
          <a:r>
            <a:rPr lang="en-GB" sz="1400" baseline="0"/>
            <a:t> (MPa)</a:t>
          </a:r>
          <a:endParaRPr lang="en-GB" sz="1400"/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8</xdr:col>
      <xdr:colOff>590550</xdr:colOff>
      <xdr:row>42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00D308-2C3C-41E7-A240-531388CB409E}"/>
            </a:ext>
          </a:extLst>
        </xdr:cNvPr>
        <xdr:cNvSpPr txBox="1"/>
      </xdr:nvSpPr>
      <xdr:spPr>
        <a:xfrm>
          <a:off x="3467100" y="7620000"/>
          <a:ext cx="24193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Max</a:t>
          </a:r>
          <a:r>
            <a:rPr lang="en-GB" sz="1400" baseline="0"/>
            <a:t> total deflection (mm)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A153-7F24-4ED7-A2F7-22E68AFFA5E1}">
  <dimension ref="A1:T19"/>
  <sheetViews>
    <sheetView zoomScale="90" zoomScaleNormal="90" workbookViewId="0">
      <selection activeCell="L11" sqref="L11"/>
    </sheetView>
  </sheetViews>
  <sheetFormatPr defaultRowHeight="15" x14ac:dyDescent="0.25"/>
  <cols>
    <col min="2" max="2" width="14.42578125" customWidth="1"/>
    <col min="5" max="5" width="9.5703125" bestFit="1" customWidth="1"/>
    <col min="6" max="6" width="16.85546875" bestFit="1" customWidth="1"/>
  </cols>
  <sheetData>
    <row r="1" spans="1:18" x14ac:dyDescent="0.25">
      <c r="B1" t="s">
        <v>1</v>
      </c>
      <c r="F1" t="s">
        <v>8</v>
      </c>
      <c r="G1" t="s">
        <v>4</v>
      </c>
      <c r="K1" t="s">
        <v>8</v>
      </c>
    </row>
    <row r="2" spans="1:18" x14ac:dyDescent="0.25">
      <c r="B2" t="s">
        <v>0</v>
      </c>
      <c r="C2" t="s">
        <v>2</v>
      </c>
      <c r="D2" t="s">
        <v>3</v>
      </c>
      <c r="E2" t="s">
        <v>7</v>
      </c>
      <c r="F2" t="s">
        <v>9</v>
      </c>
      <c r="G2" t="s">
        <v>0</v>
      </c>
      <c r="H2" t="s">
        <v>2</v>
      </c>
      <c r="I2" t="s">
        <v>3</v>
      </c>
      <c r="J2" t="s">
        <v>7</v>
      </c>
      <c r="K2" t="s">
        <v>9</v>
      </c>
    </row>
    <row r="3" spans="1:18" x14ac:dyDescent="0.25">
      <c r="A3">
        <v>1.2</v>
      </c>
      <c r="B3" s="1">
        <v>22784</v>
      </c>
      <c r="C3">
        <v>23126</v>
      </c>
      <c r="D3">
        <v>23024</v>
      </c>
      <c r="E3" s="2">
        <f>AVERAGE(B3:D3)/2</f>
        <v>11489</v>
      </c>
      <c r="F3">
        <v>384</v>
      </c>
      <c r="G3">
        <v>28943</v>
      </c>
      <c r="H3">
        <v>28232</v>
      </c>
      <c r="I3">
        <v>28866</v>
      </c>
      <c r="J3" s="2">
        <f xml:space="preserve"> AVERAGE(G3:I3)/2</f>
        <v>14340.166666666666</v>
      </c>
      <c r="K3">
        <v>560</v>
      </c>
    </row>
    <row r="4" spans="1:18" x14ac:dyDescent="0.25">
      <c r="A4">
        <v>1</v>
      </c>
      <c r="B4" s="1">
        <v>33678</v>
      </c>
      <c r="C4">
        <v>33922</v>
      </c>
      <c r="D4">
        <v>33604</v>
      </c>
      <c r="E4" s="2">
        <f t="shared" ref="E4:E8" si="0">AVERAGE(B4:D4)/2</f>
        <v>16867.333333333332</v>
      </c>
      <c r="F4">
        <v>468</v>
      </c>
      <c r="G4">
        <v>40548</v>
      </c>
      <c r="H4">
        <v>40029</v>
      </c>
      <c r="I4">
        <v>41464</v>
      </c>
      <c r="J4" s="2">
        <f t="shared" ref="J4:J8" si="1" xml:space="preserve"> AVERAGE(G4:I4)/2</f>
        <v>20340.166666666668</v>
      </c>
      <c r="K4">
        <v>584</v>
      </c>
    </row>
    <row r="5" spans="1:18" x14ac:dyDescent="0.25">
      <c r="A5">
        <v>0.8</v>
      </c>
      <c r="B5" s="1">
        <v>57426</v>
      </c>
      <c r="C5">
        <v>58567</v>
      </c>
      <c r="D5">
        <v>57461</v>
      </c>
      <c r="E5" s="2">
        <f t="shared" si="0"/>
        <v>28909</v>
      </c>
      <c r="F5">
        <v>508</v>
      </c>
      <c r="G5">
        <v>67780</v>
      </c>
      <c r="H5">
        <v>68460</v>
      </c>
      <c r="I5">
        <v>67116</v>
      </c>
      <c r="J5" s="2">
        <f t="shared" si="1"/>
        <v>33892.666666666664</v>
      </c>
      <c r="K5">
        <v>608</v>
      </c>
    </row>
    <row r="6" spans="1:18" x14ac:dyDescent="0.25">
      <c r="A6">
        <v>0.6</v>
      </c>
      <c r="B6" s="1">
        <v>123213</v>
      </c>
      <c r="C6">
        <v>124720</v>
      </c>
      <c r="D6">
        <v>123576</v>
      </c>
      <c r="E6" s="2">
        <f t="shared" si="0"/>
        <v>61918.166666666664</v>
      </c>
      <c r="F6">
        <v>548</v>
      </c>
      <c r="G6">
        <v>137819</v>
      </c>
      <c r="H6">
        <v>136129</v>
      </c>
      <c r="I6">
        <v>136683</v>
      </c>
      <c r="J6" s="2">
        <f t="shared" si="1"/>
        <v>68438.5</v>
      </c>
      <c r="K6">
        <v>592</v>
      </c>
    </row>
    <row r="7" spans="1:18" x14ac:dyDescent="0.25">
      <c r="A7">
        <v>0.5</v>
      </c>
      <c r="B7" s="1">
        <v>210384</v>
      </c>
      <c r="C7">
        <v>212292</v>
      </c>
      <c r="D7">
        <v>210376</v>
      </c>
      <c r="E7" s="2">
        <f t="shared" si="0"/>
        <v>105508.66666666667</v>
      </c>
      <c r="F7">
        <v>556</v>
      </c>
      <c r="G7">
        <v>226745</v>
      </c>
      <c r="H7">
        <v>226768</v>
      </c>
      <c r="I7">
        <v>223780</v>
      </c>
      <c r="J7" s="2">
        <f t="shared" si="1"/>
        <v>112882.16666666667</v>
      </c>
      <c r="K7">
        <v>624</v>
      </c>
    </row>
    <row r="8" spans="1:18" x14ac:dyDescent="0.25">
      <c r="A8">
        <v>0.4</v>
      </c>
      <c r="B8" s="1">
        <v>397948</v>
      </c>
      <c r="C8">
        <v>400273</v>
      </c>
      <c r="D8">
        <v>397562</v>
      </c>
      <c r="E8" s="2">
        <f t="shared" si="0"/>
        <v>199297.16666666666</v>
      </c>
      <c r="F8">
        <v>676</v>
      </c>
      <c r="G8">
        <v>420742</v>
      </c>
      <c r="H8">
        <v>422574</v>
      </c>
      <c r="I8">
        <v>419952</v>
      </c>
      <c r="J8" s="2">
        <f t="shared" si="1"/>
        <v>210544.66666666666</v>
      </c>
      <c r="K8">
        <v>760</v>
      </c>
    </row>
    <row r="10" spans="1:18" x14ac:dyDescent="0.25">
      <c r="B10" t="s">
        <v>5</v>
      </c>
      <c r="F10" t="s">
        <v>8</v>
      </c>
      <c r="G10" t="s">
        <v>6</v>
      </c>
      <c r="K10" t="s">
        <v>8</v>
      </c>
    </row>
    <row r="11" spans="1:18" x14ac:dyDescent="0.25">
      <c r="B11" t="s">
        <v>0</v>
      </c>
      <c r="C11" t="s">
        <v>2</v>
      </c>
      <c r="D11" t="s">
        <v>3</v>
      </c>
      <c r="E11" t="s">
        <v>7</v>
      </c>
      <c r="F11" t="s">
        <v>9</v>
      </c>
      <c r="G11" t="s">
        <v>0</v>
      </c>
      <c r="H11" t="s">
        <v>2</v>
      </c>
      <c r="I11" t="s">
        <v>3</v>
      </c>
      <c r="J11" t="s">
        <v>7</v>
      </c>
      <c r="K11" t="s">
        <v>9</v>
      </c>
      <c r="L11" s="3"/>
      <c r="M11" s="3"/>
      <c r="N11" s="3"/>
      <c r="O11" s="3"/>
      <c r="P11" s="3"/>
      <c r="Q11" s="3"/>
      <c r="R11" s="4"/>
    </row>
    <row r="12" spans="1:18" x14ac:dyDescent="0.25">
      <c r="A12">
        <v>3</v>
      </c>
      <c r="B12">
        <v>15083</v>
      </c>
      <c r="C12">
        <v>20561</v>
      </c>
      <c r="D12">
        <v>15964</v>
      </c>
      <c r="E12" s="2">
        <f>AVERAGE(B12:D12)/2</f>
        <v>8601.3333333333339</v>
      </c>
      <c r="F12">
        <v>284</v>
      </c>
      <c r="G12">
        <v>21634</v>
      </c>
      <c r="H12">
        <v>27731</v>
      </c>
      <c r="I12">
        <v>23557</v>
      </c>
      <c r="J12" s="2">
        <f>AVERAGE(G12:I12)/2</f>
        <v>12153.666666666666</v>
      </c>
      <c r="K12">
        <v>260</v>
      </c>
      <c r="L12" s="3"/>
      <c r="M12" s="5"/>
      <c r="N12" s="3"/>
      <c r="O12" s="3"/>
      <c r="P12" s="3"/>
      <c r="Q12" s="3"/>
      <c r="R12" s="3"/>
    </row>
    <row r="13" spans="1:18" x14ac:dyDescent="0.25">
      <c r="A13">
        <v>2.5</v>
      </c>
      <c r="B13">
        <v>25648</v>
      </c>
      <c r="C13">
        <v>33982</v>
      </c>
      <c r="D13">
        <v>26281</v>
      </c>
      <c r="E13" s="2">
        <f t="shared" ref="E13:E19" si="2">AVERAGE(B13:D13)/2</f>
        <v>14318.5</v>
      </c>
      <c r="F13">
        <v>252</v>
      </c>
      <c r="G13">
        <v>30858</v>
      </c>
      <c r="H13">
        <v>40889</v>
      </c>
      <c r="I13">
        <v>34223</v>
      </c>
      <c r="J13" s="2">
        <f t="shared" ref="J13:J19" si="3">AVERAGE(G13:I13)/2</f>
        <v>17661.666666666668</v>
      </c>
      <c r="K13">
        <v>320</v>
      </c>
      <c r="L13" s="3"/>
      <c r="M13" s="5"/>
      <c r="N13" s="3"/>
      <c r="O13" s="3"/>
      <c r="P13" s="3"/>
      <c r="Q13" s="3"/>
      <c r="R13" s="3"/>
    </row>
    <row r="14" spans="1:18" x14ac:dyDescent="0.25">
      <c r="A14">
        <v>2.2000000000000002</v>
      </c>
      <c r="B14">
        <v>36865</v>
      </c>
      <c r="C14">
        <v>50824</v>
      </c>
      <c r="D14">
        <v>38995</v>
      </c>
      <c r="E14" s="2">
        <f t="shared" si="2"/>
        <v>21114</v>
      </c>
      <c r="F14">
        <v>256</v>
      </c>
      <c r="G14">
        <v>44109</v>
      </c>
      <c r="H14">
        <v>57482</v>
      </c>
      <c r="I14">
        <v>46565</v>
      </c>
      <c r="J14" s="2">
        <f t="shared" si="3"/>
        <v>24692.666666666668</v>
      </c>
      <c r="K14">
        <v>304</v>
      </c>
      <c r="L14" s="3"/>
      <c r="M14" s="5"/>
      <c r="N14" s="3"/>
      <c r="O14" s="3"/>
      <c r="P14" s="3"/>
      <c r="Q14" s="3"/>
      <c r="R14" s="3"/>
    </row>
    <row r="15" spans="1:18" x14ac:dyDescent="0.25">
      <c r="A15">
        <v>1.9</v>
      </c>
      <c r="B15">
        <v>56500</v>
      </c>
      <c r="C15">
        <v>78100</v>
      </c>
      <c r="D15">
        <v>59740</v>
      </c>
      <c r="E15" s="2">
        <f t="shared" si="2"/>
        <v>32390</v>
      </c>
      <c r="F15">
        <v>308</v>
      </c>
      <c r="G15">
        <v>62103</v>
      </c>
      <c r="H15">
        <v>83626</v>
      </c>
      <c r="I15">
        <v>66815</v>
      </c>
      <c r="J15" s="2">
        <f t="shared" si="3"/>
        <v>35424</v>
      </c>
      <c r="K15">
        <v>352</v>
      </c>
      <c r="L15" s="3"/>
      <c r="M15" s="5"/>
      <c r="N15" s="3"/>
      <c r="O15" s="3"/>
      <c r="P15" s="3"/>
      <c r="Q15" s="3"/>
      <c r="R15" s="3"/>
    </row>
    <row r="16" spans="1:18" x14ac:dyDescent="0.25">
      <c r="A16">
        <v>1.6</v>
      </c>
      <c r="B16">
        <v>93383</v>
      </c>
      <c r="C16">
        <v>128627</v>
      </c>
      <c r="D16">
        <v>98155</v>
      </c>
      <c r="E16" s="2">
        <f t="shared" si="2"/>
        <v>53360.833333333336</v>
      </c>
      <c r="F16">
        <v>316</v>
      </c>
      <c r="G16">
        <v>98654</v>
      </c>
      <c r="H16">
        <v>133242</v>
      </c>
      <c r="I16">
        <v>103694</v>
      </c>
      <c r="J16" s="2">
        <f t="shared" si="3"/>
        <v>55931.666666666664</v>
      </c>
      <c r="K16">
        <v>352</v>
      </c>
      <c r="L16" s="3"/>
      <c r="M16" s="5"/>
      <c r="N16" s="3"/>
      <c r="O16" s="3"/>
      <c r="P16" s="3"/>
      <c r="Q16" s="3"/>
      <c r="R16" s="3"/>
    </row>
    <row r="17" spans="1:20" x14ac:dyDescent="0.25">
      <c r="A17">
        <v>1.3</v>
      </c>
      <c r="B17">
        <v>173988</v>
      </c>
      <c r="C17">
        <v>236659</v>
      </c>
      <c r="D17">
        <v>180407</v>
      </c>
      <c r="E17" s="2">
        <f t="shared" si="2"/>
        <v>98509</v>
      </c>
      <c r="F17">
        <v>424</v>
      </c>
      <c r="G17">
        <v>178922</v>
      </c>
      <c r="H17">
        <v>242038</v>
      </c>
      <c r="I17">
        <v>185886</v>
      </c>
      <c r="J17" s="2">
        <f t="shared" si="3"/>
        <v>101141</v>
      </c>
      <c r="K17">
        <v>528</v>
      </c>
      <c r="L17" s="3"/>
      <c r="M17" s="5"/>
      <c r="N17" s="3"/>
      <c r="O17" s="3"/>
      <c r="P17" s="3"/>
      <c r="Q17" s="3"/>
      <c r="R17" s="3"/>
    </row>
    <row r="18" spans="1:20" x14ac:dyDescent="0.25">
      <c r="A18">
        <v>1</v>
      </c>
      <c r="B18">
        <v>377880</v>
      </c>
      <c r="C18">
        <v>521601</v>
      </c>
      <c r="D18">
        <v>395519</v>
      </c>
      <c r="E18" s="2">
        <f t="shared" si="2"/>
        <v>215833.33333333334</v>
      </c>
      <c r="F18">
        <v>676</v>
      </c>
      <c r="G18">
        <v>383445</v>
      </c>
      <c r="H18">
        <v>524154</v>
      </c>
      <c r="I18">
        <v>399563</v>
      </c>
      <c r="J18" s="2">
        <f t="shared" si="3"/>
        <v>217860.33333333334</v>
      </c>
      <c r="K18">
        <v>760</v>
      </c>
      <c r="L18" s="3"/>
      <c r="M18" s="5"/>
      <c r="N18" s="3"/>
      <c r="O18" s="4"/>
      <c r="P18" s="3"/>
      <c r="Q18" s="3"/>
      <c r="R18" s="3"/>
      <c r="T18" s="2"/>
    </row>
    <row r="19" spans="1:20" x14ac:dyDescent="0.25">
      <c r="A19">
        <v>0.9</v>
      </c>
      <c r="B19" s="2">
        <v>518261</v>
      </c>
      <c r="C19">
        <v>713204</v>
      </c>
      <c r="D19">
        <v>541589</v>
      </c>
      <c r="E19" s="2">
        <f t="shared" si="2"/>
        <v>295509</v>
      </c>
      <c r="F19">
        <v>912</v>
      </c>
      <c r="G19" s="2">
        <v>518173</v>
      </c>
      <c r="H19" s="2">
        <v>715406</v>
      </c>
      <c r="I19">
        <v>544740</v>
      </c>
      <c r="J19" s="2">
        <f t="shared" si="3"/>
        <v>296386.5</v>
      </c>
      <c r="K19">
        <v>996</v>
      </c>
    </row>
  </sheetData>
  <sortState xmlns:xlrd2="http://schemas.microsoft.com/office/spreadsheetml/2017/richdata2" ref="T11:T18">
    <sortCondition ref="T11:T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B93E-BB7B-43EF-A832-CF3ECB2C8D45}">
  <dimension ref="A1:F51"/>
  <sheetViews>
    <sheetView workbookViewId="0">
      <selection activeCell="P26" sqref="P26"/>
    </sheetView>
  </sheetViews>
  <sheetFormatPr defaultRowHeight="15" x14ac:dyDescent="0.25"/>
  <sheetData>
    <row r="1" spans="1:6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25">
      <c r="A2" s="6">
        <v>120000</v>
      </c>
      <c r="B2">
        <v>1.2</v>
      </c>
      <c r="C2">
        <v>0.05</v>
      </c>
      <c r="D2">
        <v>0</v>
      </c>
      <c r="E2">
        <v>7.0000000000000007E-2</v>
      </c>
      <c r="F2">
        <v>0.04</v>
      </c>
    </row>
    <row r="3" spans="1:6" x14ac:dyDescent="0.25">
      <c r="A3" s="6">
        <v>170000</v>
      </c>
      <c r="B3">
        <v>1</v>
      </c>
      <c r="C3">
        <v>0.05</v>
      </c>
      <c r="D3">
        <v>0.04</v>
      </c>
      <c r="E3">
        <v>0.06</v>
      </c>
      <c r="F3">
        <v>0.05</v>
      </c>
    </row>
    <row r="4" spans="1:6" x14ac:dyDescent="0.25">
      <c r="A4" s="6">
        <v>280000</v>
      </c>
      <c r="B4">
        <v>0.8</v>
      </c>
      <c r="C4">
        <v>0.03</v>
      </c>
      <c r="D4">
        <v>0.03</v>
      </c>
      <c r="E4">
        <v>0.03</v>
      </c>
      <c r="F4">
        <v>0.01</v>
      </c>
    </row>
    <row r="5" spans="1:6" x14ac:dyDescent="0.25">
      <c r="A5" s="6">
        <v>570000</v>
      </c>
      <c r="B5">
        <v>0.6</v>
      </c>
      <c r="C5">
        <v>0.02</v>
      </c>
      <c r="D5">
        <v>0.05</v>
      </c>
      <c r="E5">
        <v>0.02</v>
      </c>
      <c r="F5">
        <v>0</v>
      </c>
    </row>
    <row r="6" spans="1:6" x14ac:dyDescent="0.25">
      <c r="A6" s="6">
        <v>950000</v>
      </c>
      <c r="B6">
        <v>0.5</v>
      </c>
      <c r="C6">
        <v>0.01</v>
      </c>
      <c r="D6">
        <v>0.05</v>
      </c>
      <c r="E6">
        <v>0.01</v>
      </c>
      <c r="F6">
        <v>0.02</v>
      </c>
    </row>
    <row r="7" spans="1:6" x14ac:dyDescent="0.25">
      <c r="A7" s="6">
        <v>1800000</v>
      </c>
      <c r="B7">
        <v>0.4</v>
      </c>
      <c r="C7">
        <v>0</v>
      </c>
      <c r="D7">
        <v>0</v>
      </c>
      <c r="E7">
        <v>0</v>
      </c>
      <c r="F7">
        <v>0</v>
      </c>
    </row>
    <row r="9" spans="1:6" x14ac:dyDescent="0.25">
      <c r="A9" t="s">
        <v>10</v>
      </c>
      <c r="B9" t="s">
        <v>11</v>
      </c>
      <c r="C9" t="s">
        <v>12</v>
      </c>
      <c r="D9" t="s">
        <v>13</v>
      </c>
      <c r="E9" t="s">
        <v>14</v>
      </c>
      <c r="F9" t="s">
        <v>15</v>
      </c>
    </row>
    <row r="10" spans="1:6" x14ac:dyDescent="0.25">
      <c r="A10" s="6">
        <v>120000</v>
      </c>
      <c r="B10">
        <v>1.2</v>
      </c>
      <c r="C10">
        <v>0.36</v>
      </c>
      <c r="D10">
        <v>0.44</v>
      </c>
      <c r="E10">
        <v>0.49</v>
      </c>
      <c r="F10">
        <v>0.43</v>
      </c>
    </row>
    <row r="11" spans="1:6" x14ac:dyDescent="0.25">
      <c r="A11" s="6">
        <v>170000</v>
      </c>
      <c r="B11">
        <v>1</v>
      </c>
      <c r="C11">
        <v>0.24</v>
      </c>
      <c r="D11">
        <v>0.41</v>
      </c>
      <c r="E11">
        <v>0.38</v>
      </c>
      <c r="F11">
        <v>0.34</v>
      </c>
    </row>
    <row r="12" spans="1:6" x14ac:dyDescent="0.25">
      <c r="A12" s="6">
        <v>280000</v>
      </c>
      <c r="B12">
        <v>0.8</v>
      </c>
      <c r="C12">
        <v>0.14000000000000001</v>
      </c>
      <c r="D12">
        <v>0.25</v>
      </c>
      <c r="E12">
        <v>0.27</v>
      </c>
      <c r="F12">
        <v>0.22</v>
      </c>
    </row>
    <row r="13" spans="1:6" x14ac:dyDescent="0.25">
      <c r="A13" s="6">
        <v>570000</v>
      </c>
      <c r="B13">
        <v>0.6</v>
      </c>
      <c r="C13">
        <v>0.06</v>
      </c>
      <c r="D13">
        <v>0.01</v>
      </c>
      <c r="E13">
        <v>7.0000000000000007E-2</v>
      </c>
      <c r="F13">
        <v>0.04</v>
      </c>
    </row>
    <row r="14" spans="1:6" x14ac:dyDescent="0.25">
      <c r="A14" s="6">
        <v>950000</v>
      </c>
      <c r="B14">
        <v>0.5</v>
      </c>
      <c r="C14">
        <v>0.01</v>
      </c>
      <c r="D14">
        <v>0.05</v>
      </c>
      <c r="E14">
        <v>0.11</v>
      </c>
      <c r="F14">
        <v>0.02</v>
      </c>
    </row>
    <row r="15" spans="1:6" x14ac:dyDescent="0.25">
      <c r="A15" s="6">
        <v>1800000</v>
      </c>
      <c r="B15">
        <v>0.4</v>
      </c>
      <c r="C15">
        <v>0</v>
      </c>
      <c r="D15">
        <v>0</v>
      </c>
      <c r="E15">
        <v>0</v>
      </c>
      <c r="F15">
        <v>0</v>
      </c>
    </row>
    <row r="17" spans="1:6" x14ac:dyDescent="0.25">
      <c r="A17" t="s">
        <v>10</v>
      </c>
      <c r="B17" t="s">
        <v>11</v>
      </c>
      <c r="C17" t="s">
        <v>12</v>
      </c>
      <c r="D17" t="s">
        <v>13</v>
      </c>
      <c r="E17" t="s">
        <v>14</v>
      </c>
      <c r="F17" t="s">
        <v>15</v>
      </c>
    </row>
    <row r="18" spans="1:6" x14ac:dyDescent="0.25">
      <c r="A18" s="6">
        <v>120000</v>
      </c>
      <c r="B18">
        <v>1.2</v>
      </c>
      <c r="C18">
        <v>4.58</v>
      </c>
      <c r="D18">
        <v>4.18</v>
      </c>
      <c r="E18">
        <v>0.85</v>
      </c>
      <c r="F18">
        <v>3.2</v>
      </c>
    </row>
    <row r="19" spans="1:6" x14ac:dyDescent="0.25">
      <c r="A19" s="6">
        <v>170000</v>
      </c>
      <c r="B19">
        <v>1</v>
      </c>
      <c r="C19">
        <v>4.24</v>
      </c>
      <c r="D19">
        <v>4.0199999999999996</v>
      </c>
      <c r="E19">
        <v>0.97</v>
      </c>
      <c r="F19">
        <v>3.08</v>
      </c>
    </row>
    <row r="20" spans="1:6" x14ac:dyDescent="0.25">
      <c r="A20" s="6">
        <v>280000</v>
      </c>
      <c r="B20">
        <v>0.8</v>
      </c>
      <c r="C20">
        <v>4.0599999999999996</v>
      </c>
      <c r="D20">
        <v>3.09</v>
      </c>
      <c r="E20">
        <v>0.78</v>
      </c>
      <c r="F20">
        <v>2.64</v>
      </c>
    </row>
    <row r="21" spans="1:6" x14ac:dyDescent="0.25">
      <c r="A21" s="6">
        <v>570000</v>
      </c>
      <c r="B21">
        <v>0.6</v>
      </c>
      <c r="C21">
        <v>3.31</v>
      </c>
      <c r="D21">
        <v>2.15</v>
      </c>
      <c r="E21">
        <v>0.83</v>
      </c>
      <c r="F21">
        <v>2.1</v>
      </c>
    </row>
    <row r="22" spans="1:6" x14ac:dyDescent="0.25">
      <c r="A22" s="6">
        <v>950000</v>
      </c>
      <c r="B22">
        <v>0.5</v>
      </c>
      <c r="C22">
        <v>2.21</v>
      </c>
      <c r="D22">
        <v>2.14</v>
      </c>
      <c r="E22">
        <v>0.05</v>
      </c>
      <c r="F22">
        <v>1.47</v>
      </c>
    </row>
    <row r="23" spans="1:6" x14ac:dyDescent="0.25">
      <c r="A23" s="6">
        <v>1800000</v>
      </c>
      <c r="B23">
        <v>0.4</v>
      </c>
      <c r="C23">
        <v>0</v>
      </c>
      <c r="D23">
        <v>0</v>
      </c>
      <c r="E23">
        <v>0</v>
      </c>
      <c r="F23">
        <v>0</v>
      </c>
    </row>
    <row r="25" spans="1:6" x14ac:dyDescent="0.25">
      <c r="A25" t="s">
        <v>10</v>
      </c>
      <c r="B25" t="s">
        <v>11</v>
      </c>
      <c r="C25" t="s">
        <v>12</v>
      </c>
      <c r="D25" t="s">
        <v>13</v>
      </c>
      <c r="E25" t="s">
        <v>14</v>
      </c>
      <c r="F25" t="s">
        <v>15</v>
      </c>
    </row>
    <row r="26" spans="1:6" x14ac:dyDescent="0.25">
      <c r="A26" s="6">
        <v>120000</v>
      </c>
      <c r="B26">
        <v>1.2</v>
      </c>
      <c r="C26">
        <v>14.73</v>
      </c>
      <c r="D26">
        <v>18.5</v>
      </c>
      <c r="E26">
        <v>16.79</v>
      </c>
      <c r="F26">
        <v>16.670000000000002</v>
      </c>
    </row>
    <row r="27" spans="1:6" x14ac:dyDescent="0.25">
      <c r="A27" s="6">
        <v>170000</v>
      </c>
      <c r="B27">
        <v>1</v>
      </c>
      <c r="C27">
        <v>13.45</v>
      </c>
      <c r="D27">
        <v>15.26</v>
      </c>
      <c r="E27">
        <v>15.02</v>
      </c>
      <c r="F27">
        <v>14.58</v>
      </c>
    </row>
    <row r="28" spans="1:6" x14ac:dyDescent="0.25">
      <c r="A28" s="6">
        <v>280000</v>
      </c>
      <c r="B28">
        <v>0.8</v>
      </c>
      <c r="C28">
        <v>4.58</v>
      </c>
      <c r="D28">
        <v>11.88</v>
      </c>
      <c r="E28">
        <v>12.32</v>
      </c>
      <c r="F28">
        <v>9.59</v>
      </c>
    </row>
    <row r="29" spans="1:6" x14ac:dyDescent="0.25">
      <c r="A29" s="6">
        <v>570000</v>
      </c>
      <c r="B29">
        <v>0.6</v>
      </c>
      <c r="C29">
        <v>4.7699999999999996</v>
      </c>
      <c r="D29">
        <v>5.76</v>
      </c>
      <c r="E29">
        <v>3.73</v>
      </c>
      <c r="F29">
        <v>4.75</v>
      </c>
    </row>
    <row r="30" spans="1:6" x14ac:dyDescent="0.25">
      <c r="A30" s="6">
        <v>950000</v>
      </c>
      <c r="B30">
        <v>0.5</v>
      </c>
      <c r="C30">
        <v>5.48</v>
      </c>
      <c r="D30">
        <v>3.88</v>
      </c>
      <c r="E30">
        <v>1.38</v>
      </c>
      <c r="F30">
        <v>3.58</v>
      </c>
    </row>
    <row r="31" spans="1:6" x14ac:dyDescent="0.25">
      <c r="A31" s="6">
        <v>1800000</v>
      </c>
      <c r="B31">
        <v>0.4</v>
      </c>
      <c r="C31">
        <v>0</v>
      </c>
      <c r="D31">
        <v>0</v>
      </c>
      <c r="E31">
        <v>0</v>
      </c>
      <c r="F31">
        <v>0</v>
      </c>
    </row>
    <row r="33" spans="1:6" x14ac:dyDescent="0.25">
      <c r="A33" t="s">
        <v>10</v>
      </c>
      <c r="B33" t="s">
        <v>11</v>
      </c>
      <c r="C33" t="s">
        <v>12</v>
      </c>
      <c r="D33" t="s">
        <v>13</v>
      </c>
      <c r="E33" t="s">
        <v>14</v>
      </c>
      <c r="F33" t="s">
        <v>15</v>
      </c>
    </row>
    <row r="34" spans="1:6" x14ac:dyDescent="0.25">
      <c r="A34" s="6">
        <v>141000</v>
      </c>
      <c r="B34">
        <v>3</v>
      </c>
      <c r="C34">
        <v>25.61</v>
      </c>
      <c r="D34">
        <v>46.7</v>
      </c>
      <c r="E34">
        <v>47.78</v>
      </c>
      <c r="F34">
        <v>40.03</v>
      </c>
    </row>
    <row r="35" spans="1:6" x14ac:dyDescent="0.25">
      <c r="A35" s="6">
        <v>234000</v>
      </c>
      <c r="B35">
        <v>2.5</v>
      </c>
      <c r="C35">
        <v>18.29</v>
      </c>
      <c r="D35">
        <v>32.39</v>
      </c>
      <c r="E35">
        <v>50.13</v>
      </c>
      <c r="F35">
        <v>33.6</v>
      </c>
    </row>
    <row r="36" spans="1:6" x14ac:dyDescent="0.25">
      <c r="A36" s="6">
        <v>332000</v>
      </c>
      <c r="B36">
        <v>2.2000000000000002</v>
      </c>
      <c r="C36">
        <v>14.39</v>
      </c>
      <c r="D36">
        <v>38.26</v>
      </c>
      <c r="E36">
        <v>39.75</v>
      </c>
      <c r="F36">
        <v>30.8</v>
      </c>
    </row>
    <row r="37" spans="1:6" x14ac:dyDescent="0.25">
      <c r="A37" s="6">
        <v>500000</v>
      </c>
      <c r="B37">
        <v>1.9</v>
      </c>
      <c r="C37">
        <v>12.4</v>
      </c>
      <c r="D37">
        <v>23.88</v>
      </c>
      <c r="E37">
        <v>28.39</v>
      </c>
      <c r="F37">
        <v>21.56</v>
      </c>
    </row>
    <row r="38" spans="1:6" x14ac:dyDescent="0.25">
      <c r="A38" s="6">
        <v>812000</v>
      </c>
      <c r="B38">
        <v>1.6</v>
      </c>
      <c r="C38">
        <v>4.33</v>
      </c>
      <c r="D38">
        <v>25.89</v>
      </c>
      <c r="E38">
        <v>10.62</v>
      </c>
      <c r="F38">
        <v>13.61</v>
      </c>
    </row>
    <row r="39" spans="1:6" x14ac:dyDescent="0.25">
      <c r="A39" s="6">
        <v>1490000</v>
      </c>
      <c r="B39">
        <v>1.3</v>
      </c>
      <c r="C39">
        <v>8.85</v>
      </c>
      <c r="D39">
        <v>10.88</v>
      </c>
      <c r="E39">
        <v>10.11</v>
      </c>
      <c r="F39">
        <v>9.9499999999999993</v>
      </c>
    </row>
    <row r="40" spans="1:6" x14ac:dyDescent="0.25">
      <c r="A40" s="6">
        <v>3190000</v>
      </c>
      <c r="B40">
        <v>1</v>
      </c>
      <c r="C40">
        <v>4.0599999999999996</v>
      </c>
      <c r="D40">
        <v>1.4</v>
      </c>
      <c r="E40">
        <v>1.45</v>
      </c>
      <c r="F40">
        <v>2.2999999999999998</v>
      </c>
    </row>
    <row r="41" spans="1:6" x14ac:dyDescent="0.25">
      <c r="A41" s="6">
        <v>4350000</v>
      </c>
      <c r="B41">
        <v>0.9</v>
      </c>
      <c r="C41">
        <v>0</v>
      </c>
      <c r="D41">
        <v>0</v>
      </c>
      <c r="E41">
        <v>0</v>
      </c>
      <c r="F41">
        <v>0</v>
      </c>
    </row>
    <row r="43" spans="1:6" x14ac:dyDescent="0.25">
      <c r="A43" t="s">
        <v>10</v>
      </c>
      <c r="B43" t="s">
        <v>11</v>
      </c>
      <c r="C43" t="s">
        <v>12</v>
      </c>
      <c r="D43" t="s">
        <v>13</v>
      </c>
      <c r="E43" t="s">
        <v>14</v>
      </c>
      <c r="F43" t="s">
        <v>15</v>
      </c>
    </row>
    <row r="44" spans="1:6" x14ac:dyDescent="0.25">
      <c r="A44" s="6">
        <v>141000</v>
      </c>
      <c r="B44">
        <v>3</v>
      </c>
      <c r="C44">
        <v>26.31</v>
      </c>
      <c r="D44">
        <v>9.0500000000000007</v>
      </c>
      <c r="E44">
        <v>41.46</v>
      </c>
      <c r="F44">
        <v>25.61</v>
      </c>
    </row>
    <row r="45" spans="1:6" x14ac:dyDescent="0.25">
      <c r="A45" s="6">
        <v>234000</v>
      </c>
      <c r="B45">
        <v>2.5</v>
      </c>
      <c r="C45">
        <v>14.95</v>
      </c>
      <c r="D45">
        <v>19.059999999999999</v>
      </c>
      <c r="E45">
        <v>48.78</v>
      </c>
      <c r="F45">
        <v>27.6</v>
      </c>
    </row>
    <row r="46" spans="1:6" x14ac:dyDescent="0.25">
      <c r="A46" s="6">
        <v>332000</v>
      </c>
      <c r="B46">
        <v>2.2000000000000002</v>
      </c>
      <c r="C46">
        <v>40.14</v>
      </c>
      <c r="D46">
        <v>5.09</v>
      </c>
      <c r="E46">
        <v>27.97</v>
      </c>
      <c r="F46">
        <v>24.4</v>
      </c>
    </row>
    <row r="47" spans="1:6" x14ac:dyDescent="0.25">
      <c r="A47" s="6">
        <v>500000</v>
      </c>
      <c r="B47">
        <v>1.9</v>
      </c>
      <c r="C47">
        <v>11.12</v>
      </c>
      <c r="D47">
        <v>6.7</v>
      </c>
      <c r="E47">
        <v>14.26</v>
      </c>
      <c r="F47">
        <v>10.69</v>
      </c>
    </row>
    <row r="48" spans="1:6" x14ac:dyDescent="0.25">
      <c r="A48" s="6">
        <v>812000</v>
      </c>
      <c r="B48">
        <v>1.6</v>
      </c>
      <c r="C48">
        <v>16.57</v>
      </c>
      <c r="D48">
        <v>3.89</v>
      </c>
      <c r="E48">
        <v>12.88</v>
      </c>
      <c r="F48">
        <v>11.11</v>
      </c>
    </row>
    <row r="49" spans="1:6" x14ac:dyDescent="0.25">
      <c r="A49" s="6">
        <v>1490000</v>
      </c>
      <c r="B49">
        <v>1.3</v>
      </c>
      <c r="C49">
        <v>0.8</v>
      </c>
      <c r="D49">
        <v>14.73</v>
      </c>
      <c r="E49">
        <v>8.67</v>
      </c>
      <c r="F49">
        <v>8.07</v>
      </c>
    </row>
    <row r="50" spans="1:6" x14ac:dyDescent="0.25">
      <c r="A50" s="6">
        <v>3190000</v>
      </c>
      <c r="B50">
        <v>1</v>
      </c>
      <c r="C50">
        <v>1.24</v>
      </c>
      <c r="D50">
        <v>3.76</v>
      </c>
      <c r="E50">
        <v>1.67</v>
      </c>
      <c r="F50">
        <v>2.2200000000000002</v>
      </c>
    </row>
    <row r="51" spans="1:6" x14ac:dyDescent="0.25">
      <c r="A51" s="6">
        <v>4350000</v>
      </c>
      <c r="B51">
        <v>0.9</v>
      </c>
      <c r="C51">
        <v>0</v>
      </c>
      <c r="D51">
        <v>0</v>
      </c>
      <c r="E51">
        <v>0</v>
      </c>
      <c r="F5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25DE-39BF-44BF-8870-978CCA1D9025}">
  <dimension ref="C7:AS103"/>
  <sheetViews>
    <sheetView zoomScale="50" zoomScaleNormal="50" zoomScaleSheetLayoutView="40" workbookViewId="0">
      <selection activeCell="V54" sqref="V54"/>
    </sheetView>
  </sheetViews>
  <sheetFormatPr defaultRowHeight="15" x14ac:dyDescent="0.25"/>
  <cols>
    <col min="3" max="3" width="15.85546875" bestFit="1" customWidth="1"/>
  </cols>
  <sheetData>
    <row r="7" spans="3:45" x14ac:dyDescent="0.25">
      <c r="C7" s="7" t="s">
        <v>16</v>
      </c>
      <c r="G7" t="s">
        <v>0</v>
      </c>
      <c r="L7" t="s">
        <v>2</v>
      </c>
      <c r="Q7" t="s">
        <v>3</v>
      </c>
      <c r="Z7" s="7" t="s">
        <v>16</v>
      </c>
      <c r="AD7" t="s">
        <v>0</v>
      </c>
      <c r="AI7" t="s">
        <v>2</v>
      </c>
      <c r="AN7" t="s">
        <v>3</v>
      </c>
    </row>
    <row r="8" spans="3:45" x14ac:dyDescent="0.25">
      <c r="D8" s="1"/>
      <c r="E8" t="s">
        <v>17</v>
      </c>
      <c r="F8" t="s">
        <v>18</v>
      </c>
      <c r="G8" t="s">
        <v>19</v>
      </c>
      <c r="I8" s="1"/>
      <c r="J8" t="s">
        <v>17</v>
      </c>
      <c r="K8" t="s">
        <v>18</v>
      </c>
      <c r="L8" t="s">
        <v>19</v>
      </c>
      <c r="N8" s="1"/>
      <c r="O8" t="s">
        <v>17</v>
      </c>
      <c r="P8" t="s">
        <v>18</v>
      </c>
      <c r="Q8" t="s">
        <v>19</v>
      </c>
      <c r="AA8" s="1"/>
      <c r="AB8" t="s">
        <v>17</v>
      </c>
      <c r="AC8" t="s">
        <v>18</v>
      </c>
      <c r="AD8" t="s">
        <v>19</v>
      </c>
      <c r="AF8" s="1"/>
      <c r="AG8" t="s">
        <v>17</v>
      </c>
      <c r="AH8" t="s">
        <v>18</v>
      </c>
      <c r="AI8" t="s">
        <v>19</v>
      </c>
      <c r="AK8" s="1"/>
      <c r="AL8" t="s">
        <v>17</v>
      </c>
      <c r="AM8" t="s">
        <v>18</v>
      </c>
      <c r="AN8" t="s">
        <v>19</v>
      </c>
    </row>
    <row r="9" spans="3:45" x14ac:dyDescent="0.25">
      <c r="D9" s="1" t="s">
        <v>20</v>
      </c>
      <c r="E9" s="8">
        <v>0.27789999999999998</v>
      </c>
      <c r="F9" s="8">
        <v>0.32153999999999999</v>
      </c>
      <c r="G9" s="8">
        <v>0.37445000000000001</v>
      </c>
      <c r="I9" s="1" t="s">
        <v>20</v>
      </c>
      <c r="J9" s="9">
        <v>0.33762999999999999</v>
      </c>
      <c r="K9" s="9">
        <v>0.39861999999999997</v>
      </c>
      <c r="L9" s="9">
        <v>0.46781</v>
      </c>
      <c r="N9" s="1" t="s">
        <v>20</v>
      </c>
      <c r="O9" s="9">
        <v>0.31457482599999997</v>
      </c>
      <c r="P9" s="9">
        <v>0.36042887099999998</v>
      </c>
      <c r="Q9" s="9">
        <v>0.40795245200000002</v>
      </c>
      <c r="AA9" s="1" t="s">
        <v>20</v>
      </c>
      <c r="AB9" s="9">
        <v>0.24099999999999999</v>
      </c>
      <c r="AC9" s="9">
        <v>0.27994999999999998</v>
      </c>
      <c r="AD9" s="9">
        <v>0.32100000000000001</v>
      </c>
      <c r="AF9" s="1" t="s">
        <v>20</v>
      </c>
      <c r="AG9" s="9">
        <v>0.30014000000000002</v>
      </c>
      <c r="AH9" s="9">
        <v>0.35224</v>
      </c>
      <c r="AI9" s="9">
        <v>0.40894999999999998</v>
      </c>
      <c r="AK9" s="1" t="s">
        <v>20</v>
      </c>
      <c r="AL9" s="9">
        <v>0.28800999999999999</v>
      </c>
      <c r="AM9" s="9">
        <v>0.33548</v>
      </c>
      <c r="AN9" s="9">
        <v>0.38523000000000002</v>
      </c>
      <c r="AO9" s="9"/>
      <c r="AP9" s="9"/>
      <c r="AQ9" s="9"/>
      <c r="AR9" s="9"/>
      <c r="AS9" s="9"/>
    </row>
    <row r="10" spans="3:45" x14ac:dyDescent="0.25">
      <c r="D10" s="1"/>
      <c r="E10" s="1"/>
      <c r="F10" s="1"/>
      <c r="G10" s="1"/>
      <c r="I10" s="1"/>
      <c r="N10" s="1"/>
      <c r="AA10" s="1"/>
      <c r="AF10" s="1"/>
      <c r="AK10" s="1"/>
    </row>
    <row r="11" spans="3:45" x14ac:dyDescent="0.25">
      <c r="D11" s="1" t="s">
        <v>21</v>
      </c>
      <c r="E11" s="8">
        <v>0.26222000000000001</v>
      </c>
      <c r="F11" s="8">
        <v>0.30871999999999999</v>
      </c>
      <c r="G11" s="8">
        <v>0.36487999999999998</v>
      </c>
      <c r="I11" s="1" t="s">
        <v>21</v>
      </c>
      <c r="J11" s="9">
        <v>0.31102999999999997</v>
      </c>
      <c r="K11" s="9">
        <v>0.37702000000000002</v>
      </c>
      <c r="L11" s="9">
        <v>0.45223999999999998</v>
      </c>
      <c r="N11" s="1" t="s">
        <v>21</v>
      </c>
      <c r="O11" s="9">
        <v>0.29484555099999998</v>
      </c>
      <c r="P11" s="9">
        <v>0.34494999999999998</v>
      </c>
      <c r="Q11" s="9">
        <v>0.39701593299999999</v>
      </c>
      <c r="AA11" s="1" t="s">
        <v>21</v>
      </c>
      <c r="AB11" s="9">
        <v>0.22857</v>
      </c>
      <c r="AC11" s="9">
        <v>0.26989000000000002</v>
      </c>
      <c r="AD11" s="9">
        <v>0.32145000000000001</v>
      </c>
      <c r="AF11" s="1" t="s">
        <v>21</v>
      </c>
      <c r="AG11" s="9">
        <v>0.27889999999999998</v>
      </c>
      <c r="AH11" s="9">
        <v>0.33512999999999998</v>
      </c>
      <c r="AI11" s="9">
        <v>0.39687</v>
      </c>
      <c r="AK11" s="1" t="s">
        <v>21</v>
      </c>
      <c r="AL11" s="9">
        <v>0.27072000000000002</v>
      </c>
      <c r="AM11" s="9">
        <v>0.32113999999999998</v>
      </c>
      <c r="AN11" s="9">
        <v>0.37507000000000001</v>
      </c>
      <c r="AO11" s="9"/>
      <c r="AP11" s="9"/>
      <c r="AQ11" s="9"/>
      <c r="AR11" s="9"/>
      <c r="AS11" s="9"/>
    </row>
    <row r="12" spans="3:45" x14ac:dyDescent="0.25">
      <c r="D12" s="1"/>
      <c r="E12" s="1"/>
      <c r="F12" s="1"/>
      <c r="G12" s="1"/>
      <c r="I12" s="1"/>
      <c r="N12" s="1"/>
      <c r="AA12" s="1"/>
      <c r="AF12" s="1"/>
      <c r="AK12" s="1"/>
    </row>
    <row r="13" spans="3:45" x14ac:dyDescent="0.25">
      <c r="D13" s="1" t="s">
        <v>22</v>
      </c>
      <c r="E13" s="8">
        <v>0.24973000000000001</v>
      </c>
      <c r="F13" s="8">
        <v>0.29981999999999998</v>
      </c>
      <c r="G13" s="8">
        <v>0.35821999999999998</v>
      </c>
      <c r="I13" s="1" t="s">
        <v>22</v>
      </c>
      <c r="J13" s="9">
        <v>0.29088999999999998</v>
      </c>
      <c r="K13" s="9">
        <v>0.36188999999999999</v>
      </c>
      <c r="L13" s="9">
        <v>0.44096000000000002</v>
      </c>
      <c r="N13" s="1" t="s">
        <v>22</v>
      </c>
      <c r="O13" s="9">
        <v>0.27928313799999999</v>
      </c>
      <c r="P13" s="9">
        <v>0.33403902000000002</v>
      </c>
      <c r="Q13" s="9">
        <v>0.389385596</v>
      </c>
      <c r="S13" s="7" t="s">
        <v>23</v>
      </c>
      <c r="AA13" s="1" t="s">
        <v>22</v>
      </c>
      <c r="AB13" s="9">
        <v>0.21920999999999999</v>
      </c>
      <c r="AC13" s="9">
        <v>0.26318000000000003</v>
      </c>
      <c r="AD13" s="9">
        <v>0.31623000000000001</v>
      </c>
      <c r="AF13" s="1" t="s">
        <v>22</v>
      </c>
      <c r="AG13" s="9">
        <v>0.26300000000000001</v>
      </c>
      <c r="AH13" s="9">
        <v>0.32340999999999998</v>
      </c>
      <c r="AI13" s="9">
        <v>0.38813999999999999</v>
      </c>
      <c r="AK13" s="1" t="s">
        <v>22</v>
      </c>
      <c r="AL13" s="9">
        <v>0.25713999999999998</v>
      </c>
      <c r="AM13" s="9">
        <v>0.31141999999999997</v>
      </c>
      <c r="AN13" s="9">
        <v>0.36835000000000001</v>
      </c>
      <c r="AO13" s="9"/>
      <c r="AP13" s="9"/>
      <c r="AQ13" s="9"/>
      <c r="AR13" s="9"/>
      <c r="AS13" s="9"/>
    </row>
    <row r="14" spans="3:45" x14ac:dyDescent="0.25">
      <c r="D14" s="1"/>
      <c r="E14" s="8"/>
      <c r="F14" s="8"/>
      <c r="G14" s="8"/>
      <c r="I14" s="1"/>
      <c r="J14" s="9"/>
      <c r="K14" s="9"/>
      <c r="L14" s="9"/>
      <c r="N14" s="1"/>
      <c r="O14" s="9"/>
      <c r="P14" s="9"/>
      <c r="Q14" s="9"/>
      <c r="T14" t="s">
        <v>24</v>
      </c>
      <c r="AA14" s="1"/>
      <c r="AB14" s="9"/>
      <c r="AC14" s="9"/>
      <c r="AD14" s="9"/>
      <c r="AF14" s="1"/>
      <c r="AG14" s="9"/>
      <c r="AH14" s="9"/>
      <c r="AI14" s="9"/>
      <c r="AK14" s="1"/>
      <c r="AL14" s="9"/>
      <c r="AM14" s="9"/>
      <c r="AN14" s="9"/>
      <c r="AO14" s="9"/>
      <c r="AP14" s="9"/>
      <c r="AQ14" s="9" t="s">
        <v>24</v>
      </c>
      <c r="AR14" s="9"/>
      <c r="AS14" s="9"/>
    </row>
    <row r="15" spans="3:45" x14ac:dyDescent="0.25">
      <c r="D15" s="1"/>
      <c r="E15" t="s">
        <v>17</v>
      </c>
      <c r="F15" t="s">
        <v>18</v>
      </c>
      <c r="G15" t="s">
        <v>19</v>
      </c>
      <c r="I15" s="1"/>
      <c r="J15" t="s">
        <v>17</v>
      </c>
      <c r="K15" t="s">
        <v>18</v>
      </c>
      <c r="L15" t="s">
        <v>19</v>
      </c>
      <c r="N15" s="1"/>
      <c r="O15" t="s">
        <v>17</v>
      </c>
      <c r="P15" t="s">
        <v>18</v>
      </c>
      <c r="Q15" t="s">
        <v>19</v>
      </c>
      <c r="S15" s="1"/>
      <c r="T15" t="s">
        <v>17</v>
      </c>
      <c r="U15" t="s">
        <v>18</v>
      </c>
      <c r="V15" t="s">
        <v>19</v>
      </c>
      <c r="AA15" s="1"/>
      <c r="AB15" t="s">
        <v>17</v>
      </c>
      <c r="AC15" t="s">
        <v>18</v>
      </c>
      <c r="AD15" t="s">
        <v>19</v>
      </c>
      <c r="AF15" s="1"/>
      <c r="AG15" t="s">
        <v>17</v>
      </c>
      <c r="AH15" t="s">
        <v>18</v>
      </c>
      <c r="AI15" t="s">
        <v>19</v>
      </c>
      <c r="AK15" s="1"/>
      <c r="AL15" t="s">
        <v>17</v>
      </c>
      <c r="AM15" t="s">
        <v>18</v>
      </c>
      <c r="AN15" t="s">
        <v>19</v>
      </c>
      <c r="AP15" s="7" t="s">
        <v>23</v>
      </c>
      <c r="AQ15" t="s">
        <v>17</v>
      </c>
      <c r="AR15" t="s">
        <v>18</v>
      </c>
      <c r="AS15" t="s">
        <v>19</v>
      </c>
    </row>
    <row r="16" spans="3:45" x14ac:dyDescent="0.25">
      <c r="D16" s="1" t="s">
        <v>20</v>
      </c>
      <c r="E16" s="10">
        <f>(E9-$F$11)/$F$11</f>
        <v>-9.9831562580979583E-2</v>
      </c>
      <c r="F16" s="10">
        <f>(F9-$F$11)/$F$11</f>
        <v>4.152630215081627E-2</v>
      </c>
      <c r="G16" s="10">
        <f>(G9-$F$11)/$F$11</f>
        <v>0.2129113760041462</v>
      </c>
      <c r="I16" s="1" t="s">
        <v>20</v>
      </c>
      <c r="J16" s="11">
        <f>(J9-$K$11)/$K$11</f>
        <v>-0.10447721606280842</v>
      </c>
      <c r="K16" s="11">
        <f>(K9-$K$11)/$K$11</f>
        <v>5.729139037716819E-2</v>
      </c>
      <c r="L16" s="11">
        <f>(L9-$K$11)/$K$11</f>
        <v>0.24080950612699586</v>
      </c>
      <c r="N16" s="1" t="s">
        <v>20</v>
      </c>
      <c r="O16" s="11">
        <f t="shared" ref="O16:Q16" si="0">(O9-$P$11)/$P$11</f>
        <v>-8.8056744455718233E-2</v>
      </c>
      <c r="P16" s="11">
        <f t="shared" si="0"/>
        <v>4.487279605739964E-2</v>
      </c>
      <c r="Q16" s="11">
        <f t="shared" si="0"/>
        <v>0.18264227279315856</v>
      </c>
      <c r="S16" s="1" t="s">
        <v>20</v>
      </c>
      <c r="T16" s="11">
        <f>AVERAGE(E16,J16,O16)</f>
        <v>-9.7455174366502084E-2</v>
      </c>
      <c r="U16" s="11">
        <f>AVERAGE(F16,K16,P16)</f>
        <v>4.7896829528461367E-2</v>
      </c>
      <c r="V16" s="11">
        <f>AVERAGE(G16,L16,Q16)</f>
        <v>0.21212105164143355</v>
      </c>
      <c r="W16" s="11"/>
      <c r="AA16" s="1" t="s">
        <v>20</v>
      </c>
      <c r="AB16" s="10">
        <f>(AB9-$AC$11)/$AC$11</f>
        <v>-0.1070436103597763</v>
      </c>
      <c r="AC16" s="10">
        <f t="shared" ref="AC16" si="1">(AC9-$AC$11)/$AC$11</f>
        <v>3.7274445144317894E-2</v>
      </c>
      <c r="AD16" s="10">
        <f>(AD9-$AC$11)/$AC$11</f>
        <v>0.18937344844195778</v>
      </c>
      <c r="AF16" s="1" t="s">
        <v>20</v>
      </c>
      <c r="AG16" s="11">
        <f>(AG9-$AH$11)/$AH$11</f>
        <v>-0.10440724494972091</v>
      </c>
      <c r="AH16" s="11">
        <f>(AH9-$AH$11)/$AH$11</f>
        <v>5.1054814549577818E-2</v>
      </c>
      <c r="AI16" s="11">
        <f>(AI9-$AH$11)/$AH$11</f>
        <v>0.22027272998537881</v>
      </c>
      <c r="AK16" s="1" t="s">
        <v>20</v>
      </c>
      <c r="AL16" s="11">
        <f>(AL9-$AM$11)/$AM$11</f>
        <v>-0.10316372921467271</v>
      </c>
      <c r="AM16" s="11">
        <f>(AM9-$AM$11)/$AM$11</f>
        <v>4.4653422183471445E-2</v>
      </c>
      <c r="AN16" s="11">
        <f t="shared" ref="AN16" si="2">(AN9-$AM$11)/$AM$11</f>
        <v>0.19957028087438514</v>
      </c>
      <c r="AP16" s="1" t="s">
        <v>20</v>
      </c>
      <c r="AQ16" s="11">
        <f>AVERAGE(AB16,AG16,AL16)</f>
        <v>-0.1048715281747233</v>
      </c>
      <c r="AR16" s="11">
        <f>AVERAGE(AC16,AH16,AM16)</f>
        <v>4.4327560625789054E-2</v>
      </c>
      <c r="AS16" s="11">
        <f>AVERAGE(AD16,AI16,AN16)</f>
        <v>0.20307215310057392</v>
      </c>
    </row>
    <row r="17" spans="3:45" x14ac:dyDescent="0.25">
      <c r="D17" s="1"/>
      <c r="E17" s="10"/>
      <c r="F17" s="10"/>
      <c r="G17" s="10"/>
      <c r="I17" s="1"/>
      <c r="J17" s="11"/>
      <c r="K17" s="11"/>
      <c r="L17" s="11"/>
      <c r="N17" s="1"/>
      <c r="O17" s="11"/>
      <c r="P17" s="11"/>
      <c r="Q17" s="11"/>
      <c r="S17" s="1"/>
      <c r="T17" s="11"/>
      <c r="U17" s="11"/>
      <c r="V17" s="11"/>
      <c r="W17" s="11"/>
      <c r="AA17" s="1"/>
      <c r="AB17" s="10"/>
      <c r="AC17" s="10"/>
      <c r="AD17" s="10"/>
      <c r="AF17" s="1"/>
      <c r="AG17" s="11"/>
      <c r="AH17" s="11"/>
      <c r="AI17" s="11"/>
      <c r="AK17" s="1"/>
      <c r="AL17" s="11"/>
      <c r="AM17" s="11"/>
      <c r="AN17" s="11"/>
      <c r="AP17" s="1"/>
      <c r="AQ17" s="11"/>
      <c r="AR17" s="11"/>
      <c r="AS17" s="11"/>
    </row>
    <row r="18" spans="3:45" x14ac:dyDescent="0.25">
      <c r="D18" s="1" t="s">
        <v>21</v>
      </c>
      <c r="E18" s="10">
        <f>(E11-$F$11)/$F$11</f>
        <v>-0.15062192277792169</v>
      </c>
      <c r="F18" s="10">
        <f>(F11-$F$11)/$F$11</f>
        <v>0</v>
      </c>
      <c r="G18" s="10">
        <f>(G11-$F$11)/$F$11</f>
        <v>0.18191241254210933</v>
      </c>
      <c r="I18" s="1" t="s">
        <v>21</v>
      </c>
      <c r="J18" s="11">
        <f>(J11-$K$11)/$K$11</f>
        <v>-0.1750305023606176</v>
      </c>
      <c r="K18" s="11">
        <f>(K11-$K$11)/$K$11</f>
        <v>0</v>
      </c>
      <c r="L18" s="11">
        <f>(L11-$K$11)/$K$11</f>
        <v>0.19951196223012027</v>
      </c>
      <c r="N18" s="1" t="s">
        <v>21</v>
      </c>
      <c r="O18" s="11">
        <f>(O11-$P$11)/$P$11</f>
        <v>-0.14525133787505434</v>
      </c>
      <c r="P18" s="11">
        <f>(P11-$P$11)/$P$11</f>
        <v>0</v>
      </c>
      <c r="Q18" s="11">
        <f>(Q11-$P$11)/$P$11</f>
        <v>0.15093762284389045</v>
      </c>
      <c r="S18" s="1" t="s">
        <v>21</v>
      </c>
      <c r="T18" s="11">
        <f>AVERAGE(E18,J18,O18)</f>
        <v>-0.15696792100453122</v>
      </c>
      <c r="U18" s="11">
        <f>AVERAGE(F18,K18,P18)</f>
        <v>0</v>
      </c>
      <c r="V18" s="11">
        <f>AVERAGE(G18,L18,Q18)</f>
        <v>0.17745399920537333</v>
      </c>
      <c r="W18" s="11"/>
      <c r="AA18" s="1" t="s">
        <v>21</v>
      </c>
      <c r="AB18" s="10">
        <f t="shared" ref="AB18:AC18" si="3">(AB11-$AC$11)/$AC$11</f>
        <v>-0.15309941087109571</v>
      </c>
      <c r="AC18" s="10">
        <f t="shared" si="3"/>
        <v>0</v>
      </c>
      <c r="AD18" s="10">
        <f>(AD11-$AC$11)/$AC$11</f>
        <v>0.19104079439771757</v>
      </c>
      <c r="AF18" s="1" t="s">
        <v>21</v>
      </c>
      <c r="AG18" s="11">
        <f>(AG11-$AH$11)/$AH$11</f>
        <v>-0.16778563542505895</v>
      </c>
      <c r="AH18" s="11">
        <f>(AH11-$AH$11)/$AH$11</f>
        <v>0</v>
      </c>
      <c r="AI18" s="11">
        <f>(AI11-$AH$11)/$AH$11</f>
        <v>0.18422701638170269</v>
      </c>
      <c r="AK18" s="1" t="s">
        <v>21</v>
      </c>
      <c r="AL18" s="11">
        <f t="shared" ref="AL18:AN18" si="4">(AL11-$AM$11)/$AM$11</f>
        <v>-0.15700317618484141</v>
      </c>
      <c r="AM18" s="11">
        <f t="shared" si="4"/>
        <v>0</v>
      </c>
      <c r="AN18" s="11">
        <f t="shared" si="4"/>
        <v>0.16793298872765783</v>
      </c>
      <c r="AP18" s="1" t="s">
        <v>21</v>
      </c>
      <c r="AQ18" s="11">
        <f>AVERAGE(AB18,AG18,AL18)</f>
        <v>-0.15929607416033201</v>
      </c>
      <c r="AR18" s="11">
        <f t="shared" ref="AR18:AS18" si="5">AVERAGE(AC18,AH18,AM18)</f>
        <v>0</v>
      </c>
      <c r="AS18" s="11">
        <f t="shared" si="5"/>
        <v>0.18106693316902603</v>
      </c>
    </row>
    <row r="19" spans="3:45" x14ac:dyDescent="0.25">
      <c r="D19" s="1"/>
      <c r="E19" s="10"/>
      <c r="F19" s="10"/>
      <c r="G19" s="10"/>
      <c r="I19" s="1"/>
      <c r="J19" s="11"/>
      <c r="K19" s="11"/>
      <c r="L19" s="11"/>
      <c r="N19" s="1"/>
      <c r="O19" s="11"/>
      <c r="P19" s="11"/>
      <c r="Q19" s="11"/>
      <c r="S19" s="1"/>
      <c r="T19" s="11"/>
      <c r="U19" s="11"/>
      <c r="V19" s="11"/>
      <c r="W19" s="11"/>
      <c r="AA19" s="1"/>
      <c r="AB19" s="10"/>
      <c r="AC19" s="10"/>
      <c r="AD19" s="10"/>
      <c r="AF19" s="1"/>
      <c r="AG19" s="11"/>
      <c r="AH19" s="11"/>
      <c r="AI19" s="11"/>
      <c r="AK19" s="1"/>
      <c r="AL19" s="11"/>
      <c r="AM19" s="11"/>
      <c r="AN19" s="11"/>
      <c r="AP19" s="1"/>
      <c r="AQ19" s="11"/>
      <c r="AR19" s="11"/>
      <c r="AS19" s="11"/>
    </row>
    <row r="20" spans="3:45" x14ac:dyDescent="0.25">
      <c r="D20" s="1" t="s">
        <v>22</v>
      </c>
      <c r="E20" s="10">
        <f>(E13-$F$11)/$F$11</f>
        <v>-0.19107929515418498</v>
      </c>
      <c r="F20" s="10">
        <f>(F13-$F$11)/$F$11</f>
        <v>-2.8828712101580781E-2</v>
      </c>
      <c r="G20" s="10">
        <f>(G13-$F$11)/$F$11</f>
        <v>0.16033946618294892</v>
      </c>
      <c r="I20" s="1" t="s">
        <v>22</v>
      </c>
      <c r="J20" s="11">
        <f>(J13-$K$11)/$K$11</f>
        <v>-0.22844941912895878</v>
      </c>
      <c r="K20" s="11">
        <f>(K13-$K$11)/$K$11</f>
        <v>-4.0130497055859186E-2</v>
      </c>
      <c r="L20" s="11">
        <f>(L13-$K$11)/$K$11</f>
        <v>0.16959312503315471</v>
      </c>
      <c r="N20" s="1" t="s">
        <v>22</v>
      </c>
      <c r="O20" s="11">
        <f>(O13-$P$11)/$P$11</f>
        <v>-0.19036631975648644</v>
      </c>
      <c r="P20" s="11">
        <f>(P13-$P$11)/$P$11</f>
        <v>-3.1630613132337906E-2</v>
      </c>
      <c r="Q20" s="11">
        <f>(Q13-$P$11)/$P$11</f>
        <v>0.12881749818814328</v>
      </c>
      <c r="S20" s="1" t="s">
        <v>22</v>
      </c>
      <c r="T20" s="11">
        <f>AVERAGE(E20,J20,O20)</f>
        <v>-0.20329834467987673</v>
      </c>
      <c r="U20" s="11">
        <f>AVERAGE(F20,K20,P20)</f>
        <v>-3.352994076325929E-2</v>
      </c>
      <c r="V20" s="11">
        <f>AVERAGE(G20,L20,Q20)</f>
        <v>0.15291669646808229</v>
      </c>
      <c r="W20" s="11"/>
      <c r="AA20" s="1" t="s">
        <v>22</v>
      </c>
      <c r="AB20" s="10">
        <f t="shared" ref="AB20:AD20" si="6">(AB13-$AC$11)/$AC$11</f>
        <v>-0.18778020675089863</v>
      </c>
      <c r="AC20" s="10">
        <f t="shared" si="6"/>
        <v>-2.4861980806995417E-2</v>
      </c>
      <c r="AD20" s="10">
        <f t="shared" si="6"/>
        <v>0.1716995813109044</v>
      </c>
      <c r="AF20" s="1" t="s">
        <v>22</v>
      </c>
      <c r="AG20" s="11">
        <f>(AG13-$AH$11)/$AH$11</f>
        <v>-0.21522991078089093</v>
      </c>
      <c r="AH20" s="11">
        <f>(AH13-$AH$11)/$AH$11</f>
        <v>-3.4971503595619638E-2</v>
      </c>
      <c r="AI20" s="11">
        <f>(AI13-$AH$11)/$AH$11</f>
        <v>0.1581774236863307</v>
      </c>
      <c r="AK20" s="1" t="s">
        <v>22</v>
      </c>
      <c r="AL20" s="11">
        <f t="shared" ref="AL20:AN20" si="7">(AL13-$AM$11)/$AM$11</f>
        <v>-0.19929002927072306</v>
      </c>
      <c r="AM20" s="11">
        <f t="shared" si="7"/>
        <v>-3.0267173195491087E-2</v>
      </c>
      <c r="AN20" s="11">
        <f t="shared" si="7"/>
        <v>0.14700753565423191</v>
      </c>
      <c r="AP20" s="1" t="s">
        <v>22</v>
      </c>
      <c r="AQ20" s="11">
        <f t="shared" ref="AQ20:AS20" si="8">AVERAGE(AB20,AG20,AL20)</f>
        <v>-0.20076671560083756</v>
      </c>
      <c r="AR20" s="11">
        <f t="shared" si="8"/>
        <v>-3.0033552532702051E-2</v>
      </c>
      <c r="AS20" s="11">
        <f t="shared" si="8"/>
        <v>0.15896151355048901</v>
      </c>
    </row>
    <row r="21" spans="3:45" x14ac:dyDescent="0.25">
      <c r="D21" s="1"/>
      <c r="E21" s="8"/>
      <c r="F21" s="8"/>
      <c r="G21" s="8"/>
      <c r="I21" s="1"/>
      <c r="J21" s="9"/>
      <c r="K21" s="9"/>
      <c r="L21" s="9"/>
      <c r="N21" s="1"/>
      <c r="O21" s="9"/>
      <c r="P21" s="9"/>
      <c r="Q21" s="9"/>
      <c r="S21" s="12" t="s">
        <v>25</v>
      </c>
      <c r="T21" t="s">
        <v>17</v>
      </c>
      <c r="U21" t="s">
        <v>18</v>
      </c>
      <c r="V21" t="s">
        <v>19</v>
      </c>
      <c r="W21" s="11"/>
      <c r="AA21" s="1"/>
      <c r="AB21" s="8"/>
      <c r="AC21" s="8"/>
      <c r="AD21" s="8"/>
      <c r="AF21" s="1"/>
      <c r="AG21" s="9"/>
      <c r="AH21" s="9"/>
      <c r="AI21" s="9"/>
      <c r="AK21" s="1"/>
      <c r="AL21" s="9"/>
      <c r="AM21" s="9"/>
      <c r="AN21" s="9"/>
      <c r="AP21" s="12" t="s">
        <v>25</v>
      </c>
      <c r="AQ21" t="s">
        <v>17</v>
      </c>
      <c r="AR21" t="s">
        <v>18</v>
      </c>
      <c r="AS21" t="s">
        <v>19</v>
      </c>
    </row>
    <row r="22" spans="3:45" x14ac:dyDescent="0.25">
      <c r="D22" s="1"/>
      <c r="I22" s="1"/>
      <c r="N22" s="1"/>
      <c r="S22" s="1" t="s">
        <v>20</v>
      </c>
      <c r="T22" s="13">
        <f>MEDIAN(E16,J16,O16)</f>
        <v>-9.9831562580979583E-2</v>
      </c>
      <c r="U22" s="13">
        <f t="shared" ref="U22:V26" si="9">MEDIAN(F16,K16,P16)</f>
        <v>4.487279605739964E-2</v>
      </c>
      <c r="V22" s="13">
        <f t="shared" si="9"/>
        <v>0.2129113760041462</v>
      </c>
      <c r="W22" s="11"/>
      <c r="AA22" s="1"/>
      <c r="AF22" s="1"/>
      <c r="AK22" s="1"/>
      <c r="AP22" s="1" t="s">
        <v>20</v>
      </c>
      <c r="AQ22" s="13">
        <f>MEDIAN(AB16,AG16,AL16)</f>
        <v>-0.10440724494972091</v>
      </c>
      <c r="AR22" s="13">
        <f>MEDIAN(AC16,AH16,AM16)</f>
        <v>4.4653422183471445E-2</v>
      </c>
      <c r="AS22" s="13">
        <f>MEDIAN(AD16,AI16,AN16)</f>
        <v>0.19957028087438514</v>
      </c>
    </row>
    <row r="23" spans="3:45" x14ac:dyDescent="0.25">
      <c r="D23" s="1"/>
      <c r="E23" s="8"/>
      <c r="F23" s="8"/>
      <c r="G23" s="8"/>
      <c r="I23" s="1"/>
      <c r="J23" s="8"/>
      <c r="K23" s="8"/>
      <c r="L23" s="8"/>
      <c r="N23" s="1"/>
      <c r="O23" s="8"/>
      <c r="P23" s="8"/>
      <c r="Q23" s="8"/>
      <c r="S23" s="1"/>
      <c r="T23" s="13"/>
      <c r="U23" s="13"/>
      <c r="V23" s="13"/>
      <c r="W23" s="11"/>
      <c r="AA23" s="1"/>
      <c r="AB23" s="8"/>
      <c r="AC23" s="8"/>
      <c r="AD23" s="8"/>
      <c r="AF23" s="1"/>
      <c r="AG23" s="8"/>
      <c r="AH23" s="8"/>
      <c r="AI23" s="8"/>
      <c r="AK23" s="1"/>
      <c r="AL23" s="8"/>
      <c r="AM23" s="8"/>
      <c r="AN23" s="8"/>
      <c r="AP23" s="1"/>
      <c r="AQ23" s="13"/>
      <c r="AR23" s="13"/>
      <c r="AS23" s="13"/>
    </row>
    <row r="24" spans="3:45" x14ac:dyDescent="0.25">
      <c r="D24" s="1"/>
      <c r="E24" s="8"/>
      <c r="F24" s="8"/>
      <c r="G24" s="8"/>
      <c r="I24" s="1"/>
      <c r="J24" s="8"/>
      <c r="K24" s="8"/>
      <c r="L24" s="8"/>
      <c r="N24" s="1"/>
      <c r="O24" s="8"/>
      <c r="P24" s="8"/>
      <c r="Q24" s="8"/>
      <c r="S24" s="1" t="s">
        <v>21</v>
      </c>
      <c r="T24" s="13">
        <f>MEDIAN(E18,J18,O18)</f>
        <v>-0.15062192277792169</v>
      </c>
      <c r="U24" s="13">
        <f t="shared" si="9"/>
        <v>0</v>
      </c>
      <c r="V24" s="13">
        <f>MEDIAN(G18,L18,Q18)</f>
        <v>0.18191241254210933</v>
      </c>
      <c r="W24" s="11"/>
      <c r="AA24" s="1"/>
      <c r="AB24" s="8"/>
      <c r="AC24" s="8"/>
      <c r="AD24" s="8"/>
      <c r="AF24" s="1"/>
      <c r="AG24" s="8"/>
      <c r="AH24" s="8"/>
      <c r="AI24" s="8"/>
      <c r="AK24" s="1"/>
      <c r="AL24" s="8"/>
      <c r="AM24" s="8"/>
      <c r="AN24" s="8"/>
      <c r="AP24" s="1" t="s">
        <v>21</v>
      </c>
      <c r="AQ24" s="13">
        <f>MEDIAN(AB18,AG18,AL18)</f>
        <v>-0.15700317618484141</v>
      </c>
      <c r="AR24" s="13">
        <f>MEDIAN(AC18,AH18,AM18)</f>
        <v>0</v>
      </c>
      <c r="AS24" s="13">
        <f>MEDIAN(AD18,AI18,AN18)</f>
        <v>0.18422701638170269</v>
      </c>
    </row>
    <row r="25" spans="3:45" x14ac:dyDescent="0.25">
      <c r="D25" s="1"/>
      <c r="E25" s="8"/>
      <c r="F25" s="8"/>
      <c r="G25" s="8"/>
      <c r="I25" s="1"/>
      <c r="J25" s="8"/>
      <c r="K25" s="8"/>
      <c r="L25" s="8"/>
      <c r="N25" s="1"/>
      <c r="O25" s="8"/>
      <c r="P25" s="8"/>
      <c r="Q25" s="8"/>
      <c r="S25" s="1"/>
      <c r="T25" s="13"/>
      <c r="U25" s="13"/>
      <c r="V25" s="13"/>
      <c r="W25" s="11"/>
      <c r="AA25" s="1"/>
      <c r="AB25" s="8"/>
      <c r="AC25" s="8"/>
      <c r="AD25" s="8"/>
      <c r="AF25" s="1"/>
      <c r="AG25" s="8"/>
      <c r="AH25" s="8"/>
      <c r="AI25" s="8"/>
      <c r="AK25" s="1"/>
      <c r="AL25" s="8"/>
      <c r="AM25" s="8"/>
      <c r="AN25" s="8"/>
      <c r="AP25" s="1"/>
      <c r="AQ25" s="13"/>
      <c r="AR25" s="13"/>
      <c r="AS25" s="13"/>
    </row>
    <row r="26" spans="3:45" x14ac:dyDescent="0.25">
      <c r="D26" s="1"/>
      <c r="E26" s="8"/>
      <c r="F26" s="8"/>
      <c r="G26" s="8"/>
      <c r="I26" s="1"/>
      <c r="J26" s="8"/>
      <c r="K26" s="8"/>
      <c r="L26" s="8"/>
      <c r="N26" s="1"/>
      <c r="O26" s="8"/>
      <c r="P26" s="8"/>
      <c r="Q26" s="8"/>
      <c r="S26" s="1" t="s">
        <v>22</v>
      </c>
      <c r="T26" s="13">
        <f>MEDIAN(E20,J20,O20)</f>
        <v>-0.19107929515418498</v>
      </c>
      <c r="U26" s="13">
        <f t="shared" si="9"/>
        <v>-3.1630613132337906E-2</v>
      </c>
      <c r="V26" s="13">
        <f t="shared" si="9"/>
        <v>0.16033946618294892</v>
      </c>
      <c r="W26" s="11"/>
      <c r="AA26" s="1"/>
      <c r="AB26" s="8"/>
      <c r="AC26" s="8"/>
      <c r="AD26" s="8"/>
      <c r="AF26" s="1"/>
      <c r="AG26" s="8"/>
      <c r="AH26" s="8"/>
      <c r="AI26" s="8"/>
      <c r="AK26" s="1"/>
      <c r="AL26" s="8"/>
      <c r="AM26" s="8"/>
      <c r="AN26" s="8"/>
      <c r="AP26" s="1" t="s">
        <v>22</v>
      </c>
      <c r="AQ26" s="13">
        <f>MEDIAN(AB20,AG20,AL20)</f>
        <v>-0.19929002927072306</v>
      </c>
      <c r="AR26" s="13">
        <f>MEDIAN(AC20,AH20,AM20)</f>
        <v>-3.0267173195491087E-2</v>
      </c>
      <c r="AS26" s="13">
        <f t="shared" ref="AS26" si="10">MEDIAN(AD20,AI20,AN20)</f>
        <v>0.1581774236863307</v>
      </c>
    </row>
    <row r="27" spans="3:45" x14ac:dyDescent="0.25">
      <c r="D27" s="1"/>
      <c r="E27" s="8"/>
      <c r="F27" s="8"/>
      <c r="G27" s="8"/>
      <c r="I27" s="1"/>
      <c r="J27" s="8"/>
      <c r="K27" s="8"/>
      <c r="L27" s="8"/>
      <c r="N27" s="1"/>
      <c r="O27" s="8"/>
      <c r="P27" s="8"/>
      <c r="Q27" s="8"/>
      <c r="S27" s="1"/>
      <c r="T27" s="11"/>
      <c r="U27" s="11"/>
      <c r="V27" s="11"/>
      <c r="W27" s="11"/>
      <c r="AA27" s="1"/>
      <c r="AB27" s="8"/>
      <c r="AC27" s="8"/>
      <c r="AD27" s="8"/>
      <c r="AF27" s="1"/>
      <c r="AG27" s="8"/>
      <c r="AH27" s="8"/>
      <c r="AI27" s="8"/>
      <c r="AK27" s="1"/>
      <c r="AL27" s="8"/>
      <c r="AM27" s="8"/>
      <c r="AN27" s="8"/>
      <c r="AP27" s="1"/>
      <c r="AQ27" s="11"/>
      <c r="AR27" s="11"/>
      <c r="AS27" s="11"/>
    </row>
    <row r="28" spans="3:45" x14ac:dyDescent="0.25">
      <c r="D28" s="1"/>
    </row>
    <row r="29" spans="3:45" x14ac:dyDescent="0.25">
      <c r="C29" s="7" t="s">
        <v>26</v>
      </c>
      <c r="L29" t="s">
        <v>2</v>
      </c>
      <c r="Q29" t="s">
        <v>3</v>
      </c>
      <c r="Z29" s="7" t="s">
        <v>26</v>
      </c>
      <c r="AI29" t="s">
        <v>2</v>
      </c>
      <c r="AN29" t="s">
        <v>3</v>
      </c>
    </row>
    <row r="30" spans="3:45" x14ac:dyDescent="0.25">
      <c r="D30" s="1"/>
      <c r="E30" t="s">
        <v>17</v>
      </c>
      <c r="F30" t="s">
        <v>18</v>
      </c>
      <c r="G30" t="s">
        <v>19</v>
      </c>
      <c r="I30" s="1"/>
      <c r="J30" t="s">
        <v>17</v>
      </c>
      <c r="K30" t="s">
        <v>18</v>
      </c>
      <c r="L30" t="s">
        <v>19</v>
      </c>
      <c r="N30" s="1"/>
      <c r="O30" t="s">
        <v>17</v>
      </c>
      <c r="P30" t="s">
        <v>18</v>
      </c>
      <c r="Q30" t="s">
        <v>19</v>
      </c>
      <c r="AA30" s="1"/>
      <c r="AB30" t="s">
        <v>17</v>
      </c>
      <c r="AC30" t="s">
        <v>18</v>
      </c>
      <c r="AD30" t="s">
        <v>19</v>
      </c>
      <c r="AG30" t="s">
        <v>17</v>
      </c>
      <c r="AH30" t="s">
        <v>18</v>
      </c>
      <c r="AI30" t="s">
        <v>19</v>
      </c>
      <c r="AK30" s="1"/>
      <c r="AL30" t="s">
        <v>17</v>
      </c>
      <c r="AM30" t="s">
        <v>18</v>
      </c>
      <c r="AN30" t="s">
        <v>19</v>
      </c>
    </row>
    <row r="31" spans="3:45" x14ac:dyDescent="0.25">
      <c r="D31" s="1" t="s">
        <v>20</v>
      </c>
      <c r="F31" s="9">
        <v>0.32103999999999999</v>
      </c>
      <c r="G31" s="9">
        <v>0.36820000000000003</v>
      </c>
      <c r="I31" s="1" t="s">
        <v>20</v>
      </c>
      <c r="J31" s="9">
        <v>0.34054000000000001</v>
      </c>
      <c r="K31" s="9">
        <v>0.40050000000000002</v>
      </c>
      <c r="L31" s="9">
        <v>0.46161999999999997</v>
      </c>
      <c r="N31" s="1" t="s">
        <v>20</v>
      </c>
      <c r="O31" s="9">
        <v>0.31547999999999998</v>
      </c>
      <c r="P31" s="9">
        <v>0.36059999999999998</v>
      </c>
      <c r="Q31" s="9">
        <v>0.40325</v>
      </c>
      <c r="AA31" s="1" t="s">
        <v>20</v>
      </c>
      <c r="AB31" s="9">
        <v>0.24462999999999999</v>
      </c>
      <c r="AC31" s="9">
        <v>0.27954000000000001</v>
      </c>
      <c r="AD31" s="9">
        <v>0.32319999999999999</v>
      </c>
      <c r="AF31" s="1" t="s">
        <v>20</v>
      </c>
      <c r="AG31" s="9">
        <v>0.30180000000000001</v>
      </c>
      <c r="AH31" s="9">
        <v>0.35358000000000001</v>
      </c>
      <c r="AI31" s="9">
        <v>0.40386</v>
      </c>
      <c r="AK31" s="1" t="s">
        <v>20</v>
      </c>
      <c r="AL31" s="9">
        <v>0.29086000000000001</v>
      </c>
      <c r="AM31" s="9">
        <v>0.33632000000000001</v>
      </c>
      <c r="AN31" s="9">
        <v>0.38040000000000002</v>
      </c>
      <c r="AO31" s="9"/>
      <c r="AP31" s="9"/>
      <c r="AQ31" s="9"/>
      <c r="AR31" s="9"/>
      <c r="AS31" s="9"/>
    </row>
    <row r="32" spans="3:45" x14ac:dyDescent="0.25">
      <c r="D32" s="1"/>
      <c r="I32" s="1"/>
      <c r="N32" s="1"/>
      <c r="AA32" s="1"/>
      <c r="AF32" s="1"/>
      <c r="AK32" s="1"/>
    </row>
    <row r="33" spans="4:45" x14ac:dyDescent="0.25">
      <c r="D33" s="1" t="s">
        <v>21</v>
      </c>
      <c r="F33" s="9">
        <v>0.30607000000000001</v>
      </c>
      <c r="G33" s="9">
        <v>0.35688999999999999</v>
      </c>
      <c r="I33" s="1" t="s">
        <v>21</v>
      </c>
      <c r="J33" s="9">
        <v>0.31978000000000001</v>
      </c>
      <c r="K33" s="9">
        <v>0.37611</v>
      </c>
      <c r="L33" s="9">
        <v>0.44242999999999999</v>
      </c>
      <c r="N33" s="1" t="s">
        <v>21</v>
      </c>
      <c r="O33" s="9">
        <v>0.29898999999999998</v>
      </c>
      <c r="P33" s="9">
        <v>0.34255999999999998</v>
      </c>
      <c r="Q33" s="9">
        <v>0.39056999999999997</v>
      </c>
      <c r="AA33" s="1" t="s">
        <v>21</v>
      </c>
      <c r="AB33" s="9">
        <v>0.23413</v>
      </c>
      <c r="AC33" s="9">
        <v>0.26763999999999999</v>
      </c>
      <c r="AD33" s="9">
        <v>0.31401000000000001</v>
      </c>
      <c r="AF33" s="1" t="s">
        <v>21</v>
      </c>
      <c r="AG33" s="9">
        <v>0.2858</v>
      </c>
      <c r="AH33" s="9">
        <v>0.33409</v>
      </c>
      <c r="AI33" s="9">
        <v>0.38884999999999997</v>
      </c>
      <c r="AK33" s="1" t="s">
        <v>21</v>
      </c>
      <c r="AL33" s="9">
        <v>0.27750999999999998</v>
      </c>
      <c r="AM33" s="9">
        <v>0.31952999999999998</v>
      </c>
      <c r="AN33" s="9">
        <v>0.36836999999999998</v>
      </c>
      <c r="AO33" s="9"/>
      <c r="AP33" s="9"/>
      <c r="AQ33" s="9"/>
      <c r="AR33" s="9"/>
      <c r="AS33" s="9"/>
    </row>
    <row r="34" spans="4:45" x14ac:dyDescent="0.25">
      <c r="D34" s="1"/>
      <c r="I34" s="1"/>
      <c r="N34" s="1"/>
      <c r="AA34" s="1"/>
      <c r="AF34" s="1"/>
      <c r="AK34" s="1"/>
    </row>
    <row r="35" spans="4:45" x14ac:dyDescent="0.25">
      <c r="D35" s="1" t="s">
        <v>22</v>
      </c>
      <c r="F35" s="9">
        <v>0.29493999999999998</v>
      </c>
      <c r="G35" s="9">
        <v>0.34871000000000002</v>
      </c>
      <c r="I35" s="1" t="s">
        <v>22</v>
      </c>
      <c r="J35" s="9">
        <v>0.30682999999999999</v>
      </c>
      <c r="K35" s="9">
        <v>0.35782999999999998</v>
      </c>
      <c r="L35" s="9">
        <v>0.42898999999999998</v>
      </c>
      <c r="N35" s="1" t="s">
        <v>22</v>
      </c>
      <c r="O35" s="9">
        <v>0.28919</v>
      </c>
      <c r="P35" s="9">
        <v>0.32863999999999999</v>
      </c>
      <c r="Q35" s="9">
        <v>0.38099</v>
      </c>
      <c r="AA35" s="1" t="s">
        <v>22</v>
      </c>
      <c r="AB35" s="9">
        <v>0.22821</v>
      </c>
      <c r="AC35" s="9">
        <v>0.25867000000000001</v>
      </c>
      <c r="AD35" s="9">
        <v>0.30702000000000002</v>
      </c>
      <c r="AF35" s="1" t="s">
        <v>22</v>
      </c>
      <c r="AG35" s="9">
        <v>0.27625</v>
      </c>
      <c r="AH35" s="9">
        <v>0.31945000000000001</v>
      </c>
      <c r="AI35" s="9">
        <v>0.37845000000000001</v>
      </c>
      <c r="AK35" s="1" t="s">
        <v>22</v>
      </c>
      <c r="AL35" s="9">
        <v>0.27038000000000001</v>
      </c>
      <c r="AM35" s="9">
        <v>0.30684</v>
      </c>
      <c r="AN35" s="9">
        <v>0.35943999999999998</v>
      </c>
      <c r="AO35" s="9"/>
      <c r="AP35" s="9"/>
      <c r="AQ35" s="9"/>
      <c r="AR35" s="9"/>
      <c r="AS35" s="9"/>
    </row>
    <row r="36" spans="4:45" x14ac:dyDescent="0.25">
      <c r="D36" s="1"/>
      <c r="E36" s="9"/>
      <c r="F36" s="9"/>
      <c r="G36" s="9"/>
      <c r="I36" s="1"/>
      <c r="J36" s="9"/>
      <c r="K36" s="9"/>
      <c r="L36" s="9"/>
      <c r="N36" s="1"/>
      <c r="O36" s="9"/>
      <c r="P36" s="9"/>
      <c r="Q36" s="9"/>
      <c r="S36" s="9" t="s">
        <v>24</v>
      </c>
      <c r="AA36" s="1"/>
      <c r="AB36" s="9"/>
      <c r="AC36" s="9"/>
      <c r="AD36" s="9"/>
      <c r="AG36" s="9"/>
      <c r="AH36" s="9"/>
      <c r="AI36" s="9"/>
      <c r="AK36" s="1"/>
      <c r="AL36" s="9"/>
      <c r="AM36" s="9"/>
      <c r="AN36" s="9"/>
      <c r="AO36" s="9"/>
      <c r="AP36" s="9"/>
      <c r="AQ36" s="9" t="s">
        <v>24</v>
      </c>
      <c r="AR36" s="9"/>
      <c r="AS36" s="9"/>
    </row>
    <row r="37" spans="4:45" x14ac:dyDescent="0.25">
      <c r="D37" s="1"/>
      <c r="E37" t="s">
        <v>17</v>
      </c>
      <c r="F37" t="s">
        <v>18</v>
      </c>
      <c r="G37" t="s">
        <v>19</v>
      </c>
      <c r="I37" s="1"/>
      <c r="J37" t="s">
        <v>17</v>
      </c>
      <c r="K37" t="s">
        <v>18</v>
      </c>
      <c r="L37" t="s">
        <v>19</v>
      </c>
      <c r="N37" s="1"/>
      <c r="O37" t="s">
        <v>17</v>
      </c>
      <c r="P37" t="s">
        <v>18</v>
      </c>
      <c r="Q37" t="s">
        <v>19</v>
      </c>
      <c r="S37" s="7" t="s">
        <v>23</v>
      </c>
      <c r="T37" t="s">
        <v>17</v>
      </c>
      <c r="U37" t="s">
        <v>18</v>
      </c>
      <c r="V37" t="s">
        <v>19</v>
      </c>
      <c r="AA37" s="1"/>
      <c r="AB37" t="s">
        <v>17</v>
      </c>
      <c r="AC37" t="s">
        <v>18</v>
      </c>
      <c r="AD37" t="s">
        <v>19</v>
      </c>
      <c r="AF37" s="1"/>
      <c r="AG37" t="s">
        <v>17</v>
      </c>
      <c r="AH37" t="s">
        <v>18</v>
      </c>
      <c r="AI37" t="s">
        <v>19</v>
      </c>
      <c r="AK37" s="1"/>
      <c r="AL37" t="s">
        <v>17</v>
      </c>
      <c r="AM37" t="s">
        <v>18</v>
      </c>
      <c r="AN37" t="s">
        <v>19</v>
      </c>
      <c r="AP37" s="7" t="s">
        <v>23</v>
      </c>
      <c r="AQ37" t="s">
        <v>17</v>
      </c>
      <c r="AR37" t="s">
        <v>18</v>
      </c>
      <c r="AS37" t="s">
        <v>19</v>
      </c>
    </row>
    <row r="38" spans="4:45" x14ac:dyDescent="0.25">
      <c r="D38" s="1" t="s">
        <v>20</v>
      </c>
      <c r="E38" s="10">
        <f>(E31-$F$33)/$F$33</f>
        <v>-1</v>
      </c>
      <c r="F38" s="10">
        <f>(F31-$F$33)/$F$33</f>
        <v>4.8910379978436253E-2</v>
      </c>
      <c r="G38" s="10">
        <f>(G31-$F$33)/$F$33</f>
        <v>0.2029927794295423</v>
      </c>
      <c r="I38" s="1" t="s">
        <v>20</v>
      </c>
      <c r="J38" s="10">
        <f>(J31-$K$33)/$K$33</f>
        <v>-9.457339608093375E-2</v>
      </c>
      <c r="K38" s="10">
        <f>(K31-$K$33)/$K$33</f>
        <v>6.4848049772672944E-2</v>
      </c>
      <c r="L38" s="10">
        <f>(L31-$K$33)/$K$33</f>
        <v>0.2273536997155087</v>
      </c>
      <c r="N38" s="1" t="s">
        <v>20</v>
      </c>
      <c r="O38" s="10">
        <f>(O31-$P$33)/$P$33</f>
        <v>-7.9051844932274629E-2</v>
      </c>
      <c r="P38" s="10">
        <f>(P31-$P$33)/$P$33</f>
        <v>5.2662307333021956E-2</v>
      </c>
      <c r="Q38" s="10">
        <f>(Q31-$P$33)/$P$33</f>
        <v>0.17716604390471749</v>
      </c>
      <c r="S38" s="1" t="s">
        <v>20</v>
      </c>
      <c r="T38" s="11">
        <f>AVERAGE(E38,J38,O38)</f>
        <v>-0.39120841367106945</v>
      </c>
      <c r="U38" s="11">
        <f>AVERAGE(F38,K38,P38)</f>
        <v>5.5473579028043722E-2</v>
      </c>
      <c r="V38" s="11">
        <f>AVERAGE(G38,L38,Q38)</f>
        <v>0.20250417434992282</v>
      </c>
      <c r="W38" s="11"/>
      <c r="AA38" s="1" t="s">
        <v>20</v>
      </c>
      <c r="AB38" s="10">
        <f>(AB31-$AC$33)/$AC$33</f>
        <v>-8.5973696009565101E-2</v>
      </c>
      <c r="AC38" s="10">
        <f t="shared" ref="AC38:AD38" si="11">(AC31-$AC$33)/$AC$33</f>
        <v>4.4462711104468769E-2</v>
      </c>
      <c r="AD38" s="10">
        <f t="shared" si="11"/>
        <v>0.20759228814825886</v>
      </c>
      <c r="AF38" s="1" t="s">
        <v>20</v>
      </c>
      <c r="AG38" s="10">
        <f>(AG31-$AH$33)/$AH$33</f>
        <v>-9.6650603130892826E-2</v>
      </c>
      <c r="AH38" s="10">
        <f t="shared" ref="AH38:AI38" si="12">(AH31-$AH$33)/$AH$33</f>
        <v>5.8337573707683582E-2</v>
      </c>
      <c r="AI38" s="10">
        <f t="shared" si="12"/>
        <v>0.20883594241072764</v>
      </c>
      <c r="AK38" s="1" t="s">
        <v>20</v>
      </c>
      <c r="AL38" s="10">
        <f>(AL31-$AM$33)/$AM$33</f>
        <v>-8.9725534378618521E-2</v>
      </c>
      <c r="AM38" s="10">
        <f t="shared" ref="AM38:AN38" si="13">(AM31-$AM$33)/$AM$33</f>
        <v>5.2545926830031696E-2</v>
      </c>
      <c r="AN38" s="10">
        <f t="shared" si="13"/>
        <v>0.19049854473758346</v>
      </c>
      <c r="AP38" s="1" t="s">
        <v>20</v>
      </c>
      <c r="AQ38" s="11">
        <f>AVERAGE(AB38,AG38,AL38)</f>
        <v>-9.0783277839692145E-2</v>
      </c>
      <c r="AR38" s="11">
        <f>AVERAGE(AC38,AH38,AM38)</f>
        <v>5.1782070547394678E-2</v>
      </c>
      <c r="AS38" s="11">
        <f>AVERAGE(AD38,AI38,AN38)</f>
        <v>0.20230892509885665</v>
      </c>
    </row>
    <row r="39" spans="4:45" x14ac:dyDescent="0.25">
      <c r="D39" s="1"/>
      <c r="E39" s="10"/>
      <c r="F39" s="10"/>
      <c r="G39" s="10"/>
      <c r="I39" s="1"/>
      <c r="J39" s="10"/>
      <c r="K39" s="10"/>
      <c r="L39" s="10"/>
      <c r="N39" s="1"/>
      <c r="O39" s="10"/>
      <c r="P39" s="10"/>
      <c r="Q39" s="10"/>
      <c r="S39" s="1"/>
      <c r="T39" s="11"/>
      <c r="U39" s="11"/>
      <c r="V39" s="11"/>
      <c r="W39" s="11"/>
      <c r="AA39" s="1"/>
      <c r="AB39" s="10"/>
      <c r="AC39" s="10"/>
      <c r="AD39" s="10"/>
      <c r="AF39" s="1"/>
      <c r="AG39" s="10"/>
      <c r="AH39" s="10"/>
      <c r="AI39" s="10"/>
      <c r="AK39" s="1"/>
      <c r="AL39" s="10"/>
      <c r="AM39" s="10"/>
      <c r="AN39" s="10"/>
      <c r="AP39" s="1"/>
      <c r="AQ39" s="11"/>
      <c r="AR39" s="11"/>
      <c r="AS39" s="11"/>
    </row>
    <row r="40" spans="4:45" x14ac:dyDescent="0.25">
      <c r="D40" s="1" t="s">
        <v>21</v>
      </c>
      <c r="E40" s="10">
        <f>(E33-$F$33)/$F$33</f>
        <v>-1</v>
      </c>
      <c r="F40" s="10">
        <f>(F33-$F$33)/$F$33</f>
        <v>0</v>
      </c>
      <c r="G40" s="10">
        <f>(G33-$F$33)/$F$33</f>
        <v>0.16604044826346906</v>
      </c>
      <c r="I40" s="1" t="s">
        <v>21</v>
      </c>
      <c r="J40" s="10">
        <f>(J33-$K$33)/$K$33</f>
        <v>-0.14977001409162211</v>
      </c>
      <c r="K40" s="10">
        <f>(K33-$K$33)/$K$33</f>
        <v>0</v>
      </c>
      <c r="L40" s="10">
        <f>(L33-$K$33)/$K$33</f>
        <v>0.17633139241179441</v>
      </c>
      <c r="N40" s="1" t="s">
        <v>21</v>
      </c>
      <c r="O40" s="10">
        <f>(O33-$P$33)/$P$33</f>
        <v>-0.1271893974778141</v>
      </c>
      <c r="P40" s="10">
        <f>(P33-$P$33)/$P$33</f>
        <v>0</v>
      </c>
      <c r="Q40" s="10">
        <f>(Q33-$P$33)/$P$33</f>
        <v>0.14015063054647361</v>
      </c>
      <c r="S40" s="1" t="s">
        <v>21</v>
      </c>
      <c r="T40" s="11">
        <f>AVERAGE(E40,J40,O40)</f>
        <v>-0.42565313718981201</v>
      </c>
      <c r="U40" s="11">
        <f t="shared" ref="U40" si="14">AVERAGE(F40,K40,P40)</f>
        <v>0</v>
      </c>
      <c r="V40" s="11">
        <f>AVERAGE(G40,L40,Q40)</f>
        <v>0.16084082374057904</v>
      </c>
      <c r="W40" s="11"/>
      <c r="AA40" s="1" t="s">
        <v>21</v>
      </c>
      <c r="AB40" s="10">
        <f>(AB33-$AC$33)/$AC$33</f>
        <v>-0.12520549992527269</v>
      </c>
      <c r="AC40" s="10">
        <f t="shared" ref="AC40:AD40" si="15">(AC33-$AC$33)/$AC$33</f>
        <v>0</v>
      </c>
      <c r="AD40" s="10">
        <f t="shared" si="15"/>
        <v>0.17325511881632052</v>
      </c>
      <c r="AF40" s="1" t="s">
        <v>21</v>
      </c>
      <c r="AG40" s="10">
        <f t="shared" ref="AG40:AI40" si="16">(AG33-$AH$33)/$AH$33</f>
        <v>-0.14454188990990452</v>
      </c>
      <c r="AH40" s="10">
        <f t="shared" si="16"/>
        <v>0</v>
      </c>
      <c r="AI40" s="10">
        <f t="shared" si="16"/>
        <v>0.16390792900116727</v>
      </c>
      <c r="AK40" s="1" t="s">
        <v>21</v>
      </c>
      <c r="AL40" s="10">
        <f t="shared" ref="AL40:AN40" si="17">(AL33-$AM$33)/$AM$33</f>
        <v>-0.13150564892185398</v>
      </c>
      <c r="AM40" s="10">
        <f t="shared" si="17"/>
        <v>0</v>
      </c>
      <c r="AN40" s="10">
        <f t="shared" si="17"/>
        <v>0.15284949769974648</v>
      </c>
      <c r="AP40" s="1" t="s">
        <v>21</v>
      </c>
      <c r="AQ40" s="11">
        <f>AVERAGE(AB40,AG40,AL40)</f>
        <v>-0.1337510129190104</v>
      </c>
      <c r="AR40" s="11">
        <f t="shared" ref="AR40" si="18">AVERAGE(AC40,AH40,AM40)</f>
        <v>0</v>
      </c>
      <c r="AS40" s="11">
        <f>AVERAGE(AD40,AI40,AN40)</f>
        <v>0.16333751517241143</v>
      </c>
    </row>
    <row r="41" spans="4:45" x14ac:dyDescent="0.25">
      <c r="D41" s="1"/>
      <c r="E41" s="10"/>
      <c r="F41" s="10"/>
      <c r="G41" s="10"/>
      <c r="I41" s="1"/>
      <c r="J41" s="10"/>
      <c r="K41" s="10"/>
      <c r="L41" s="10"/>
      <c r="N41" s="1"/>
      <c r="O41" s="10"/>
      <c r="P41" s="10"/>
      <c r="Q41" s="10"/>
      <c r="S41" s="1"/>
      <c r="T41" s="11"/>
      <c r="U41" s="11"/>
      <c r="V41" s="11"/>
      <c r="W41" s="11"/>
      <c r="AA41" s="1"/>
      <c r="AB41" s="10"/>
      <c r="AC41" s="10"/>
      <c r="AD41" s="10"/>
      <c r="AF41" s="1"/>
      <c r="AG41" s="10"/>
      <c r="AH41" s="10"/>
      <c r="AI41" s="10"/>
      <c r="AK41" s="1"/>
      <c r="AL41" s="10"/>
      <c r="AM41" s="10"/>
      <c r="AN41" s="10"/>
      <c r="AP41" s="1"/>
      <c r="AQ41" s="11"/>
      <c r="AR41" s="11"/>
      <c r="AS41" s="11"/>
    </row>
    <row r="42" spans="4:45" x14ac:dyDescent="0.25">
      <c r="D42" s="1" t="s">
        <v>22</v>
      </c>
      <c r="E42" s="10">
        <f>(E35-$F$33)/$F$33</f>
        <v>-1</v>
      </c>
      <c r="F42" s="10">
        <f>(F35-$F$33)/$F$33</f>
        <v>-3.6364230404809447E-2</v>
      </c>
      <c r="G42" s="10">
        <f>(G35-$F$33)/$F$33</f>
        <v>0.13931453589048259</v>
      </c>
      <c r="I42" s="1" t="s">
        <v>22</v>
      </c>
      <c r="J42" s="10">
        <f>(J35-$K$33)/$K$33</f>
        <v>-0.18420143043258624</v>
      </c>
      <c r="K42" s="10">
        <f>(K35-$K$33)/$K$33</f>
        <v>-4.8602802371646645E-2</v>
      </c>
      <c r="L42" s="10">
        <f>(L35-$K$33)/$K$33</f>
        <v>0.14059716572279382</v>
      </c>
      <c r="N42" s="1" t="s">
        <v>22</v>
      </c>
      <c r="O42" s="10">
        <f>(O35-$P$33)/$P$33</f>
        <v>-0.15579752452125167</v>
      </c>
      <c r="P42" s="10">
        <f>(P35-$P$33)/$P$33</f>
        <v>-4.0635217188229766E-2</v>
      </c>
      <c r="Q42" s="10">
        <f>(Q35-$P$33)/$P$33</f>
        <v>0.11218472676319484</v>
      </c>
      <c r="S42" s="1" t="s">
        <v>22</v>
      </c>
      <c r="T42" s="11">
        <f t="shared" ref="T42:U42" si="19">AVERAGE(E42,J42,O42)</f>
        <v>-0.44666631831794601</v>
      </c>
      <c r="U42" s="11">
        <f t="shared" si="19"/>
        <v>-4.1867416654895288E-2</v>
      </c>
      <c r="V42" s="11">
        <f>AVERAGE(G42,L42,Q42)</f>
        <v>0.13069880945882376</v>
      </c>
      <c r="W42" s="11"/>
      <c r="AA42" s="1" t="s">
        <v>22</v>
      </c>
      <c r="AB42" s="10">
        <f t="shared" ref="AB42:AD42" si="20">(AB35-$AC$33)/$AC$33</f>
        <v>-0.14732476460917648</v>
      </c>
      <c r="AC42" s="10">
        <f t="shared" si="20"/>
        <v>-3.3515169630847323E-2</v>
      </c>
      <c r="AD42" s="10">
        <f t="shared" si="20"/>
        <v>0.1471379464952923</v>
      </c>
      <c r="AF42" s="1" t="s">
        <v>22</v>
      </c>
      <c r="AG42" s="10">
        <f t="shared" ref="AG42:AI42" si="21">(AG35-$AH$33)/$AH$33</f>
        <v>-0.1731270017061271</v>
      </c>
      <c r="AH42" s="10">
        <f t="shared" si="21"/>
        <v>-4.3820527402795614E-2</v>
      </c>
      <c r="AI42" s="10">
        <f t="shared" si="21"/>
        <v>0.13277859259480981</v>
      </c>
      <c r="AK42" s="1" t="s">
        <v>22</v>
      </c>
      <c r="AL42" s="10">
        <f t="shared" ref="AL42:AM42" si="22">(AL35-$AM$33)/$AM$33</f>
        <v>-0.15381967264419608</v>
      </c>
      <c r="AM42" s="10">
        <f t="shared" si="22"/>
        <v>-3.9714580790536039E-2</v>
      </c>
      <c r="AN42" s="10">
        <f>(AN35-$AM$33)/$AM$33</f>
        <v>0.12490220010640629</v>
      </c>
      <c r="AP42" s="1" t="s">
        <v>22</v>
      </c>
      <c r="AQ42" s="11">
        <f t="shared" ref="AQ42:AR42" si="23">AVERAGE(AB42,AG42,AL42)</f>
        <v>-0.15809047965316655</v>
      </c>
      <c r="AR42" s="11">
        <f t="shared" si="23"/>
        <v>-3.9016759274726323E-2</v>
      </c>
      <c r="AS42" s="11">
        <f>AVERAGE(AD42,AI42,AN42)</f>
        <v>0.13493957973216947</v>
      </c>
    </row>
    <row r="43" spans="4:45" x14ac:dyDescent="0.25">
      <c r="D43" s="1"/>
      <c r="E43" s="8"/>
      <c r="F43" s="8"/>
      <c r="G43" s="8"/>
      <c r="I43" s="1"/>
      <c r="J43" s="9"/>
      <c r="K43" s="9"/>
      <c r="L43" s="9"/>
      <c r="N43" s="1"/>
      <c r="O43" s="9"/>
      <c r="P43" s="9"/>
      <c r="Q43" s="9"/>
      <c r="S43" s="12" t="s">
        <v>25</v>
      </c>
      <c r="T43" t="s">
        <v>17</v>
      </c>
      <c r="U43" t="s">
        <v>18</v>
      </c>
      <c r="V43" t="s">
        <v>19</v>
      </c>
      <c r="W43" s="11"/>
      <c r="AA43" s="1"/>
      <c r="AB43" s="8"/>
      <c r="AC43" s="8"/>
      <c r="AD43" s="8"/>
      <c r="AF43" s="1"/>
      <c r="AG43" s="9"/>
      <c r="AH43" s="9"/>
      <c r="AI43" s="9"/>
      <c r="AK43" s="1"/>
      <c r="AL43" s="9"/>
      <c r="AM43" s="9"/>
      <c r="AN43" s="9"/>
      <c r="AP43" s="12" t="s">
        <v>25</v>
      </c>
      <c r="AQ43" t="s">
        <v>17</v>
      </c>
      <c r="AR43" t="s">
        <v>18</v>
      </c>
      <c r="AS43" t="s">
        <v>19</v>
      </c>
    </row>
    <row r="44" spans="4:45" x14ac:dyDescent="0.25">
      <c r="D44" s="1"/>
      <c r="I44" s="1"/>
      <c r="N44" s="1"/>
      <c r="S44" s="1" t="s">
        <v>20</v>
      </c>
      <c r="T44" s="13">
        <f>MEDIAN(E38,J38,O38)</f>
        <v>-9.457339608093375E-2</v>
      </c>
      <c r="U44" s="13">
        <f t="shared" ref="U44:V44" si="24">MEDIAN(F38,K38,P38)</f>
        <v>5.2662307333021956E-2</v>
      </c>
      <c r="V44" s="13">
        <f t="shared" si="24"/>
        <v>0.2029927794295423</v>
      </c>
      <c r="W44" s="11"/>
      <c r="AA44" s="1"/>
      <c r="AF44" s="1"/>
      <c r="AK44" s="1"/>
      <c r="AP44" s="1" t="s">
        <v>20</v>
      </c>
      <c r="AQ44" s="13">
        <f>MEDIAN(AB38,AG38,AL38)</f>
        <v>-8.9725534378618521E-2</v>
      </c>
      <c r="AR44" s="13">
        <f>MEDIAN(AC38,AH38,AM38)</f>
        <v>5.2545926830031696E-2</v>
      </c>
      <c r="AS44" s="13">
        <f>MEDIAN(AD38,AI38,AN38)</f>
        <v>0.20759228814825886</v>
      </c>
    </row>
    <row r="45" spans="4:45" x14ac:dyDescent="0.25">
      <c r="D45" s="1"/>
      <c r="E45" s="8"/>
      <c r="F45" s="8"/>
      <c r="G45" s="8"/>
      <c r="I45" s="1"/>
      <c r="J45" s="8"/>
      <c r="K45" s="8"/>
      <c r="L45" s="8"/>
      <c r="N45" s="1"/>
      <c r="O45" s="8"/>
      <c r="P45" s="8"/>
      <c r="Q45" s="8"/>
      <c r="S45" s="1"/>
      <c r="T45" s="13"/>
      <c r="U45" s="13"/>
      <c r="V45" s="13"/>
      <c r="W45" s="11"/>
      <c r="AA45" s="1"/>
      <c r="AB45" s="8"/>
      <c r="AC45" s="8"/>
      <c r="AD45" s="8"/>
      <c r="AF45" s="1"/>
      <c r="AG45" s="8"/>
      <c r="AH45" s="8"/>
      <c r="AI45" s="8"/>
      <c r="AK45" s="1"/>
      <c r="AL45" s="8"/>
      <c r="AM45" s="8"/>
      <c r="AN45" s="8"/>
      <c r="AP45" s="1"/>
      <c r="AQ45" s="13"/>
      <c r="AR45" s="13"/>
      <c r="AS45" s="13"/>
    </row>
    <row r="46" spans="4:45" x14ac:dyDescent="0.25">
      <c r="D46" s="1"/>
      <c r="E46" s="8"/>
      <c r="F46" s="8"/>
      <c r="G46" s="8"/>
      <c r="I46" s="1"/>
      <c r="J46" s="8"/>
      <c r="K46" s="8"/>
      <c r="L46" s="8"/>
      <c r="N46" s="1"/>
      <c r="O46" s="8"/>
      <c r="P46" s="8"/>
      <c r="Q46" s="8"/>
      <c r="S46" s="1" t="s">
        <v>21</v>
      </c>
      <c r="T46" s="13">
        <f>MEDIAN(E40,J40,O40)</f>
        <v>-0.14977001409162211</v>
      </c>
      <c r="U46" s="13">
        <f t="shared" ref="U46" si="25">MEDIAN(F40,K40,P40)</f>
        <v>0</v>
      </c>
      <c r="V46" s="13">
        <f>MEDIAN(G40,L40,Q40)</f>
        <v>0.16604044826346906</v>
      </c>
      <c r="W46" s="11"/>
      <c r="AA46" s="1"/>
      <c r="AB46" s="8"/>
      <c r="AC46" s="8"/>
      <c r="AD46" s="8"/>
      <c r="AF46" s="1"/>
      <c r="AG46" s="8"/>
      <c r="AH46" s="8"/>
      <c r="AI46" s="8"/>
      <c r="AK46" s="1"/>
      <c r="AL46" s="8"/>
      <c r="AM46" s="8"/>
      <c r="AN46" s="8"/>
      <c r="AP46" s="1" t="s">
        <v>21</v>
      </c>
      <c r="AQ46" s="13">
        <f>MEDIAN(AB40,AG40,AL40)</f>
        <v>-0.13150564892185398</v>
      </c>
      <c r="AR46" s="13">
        <f>MEDIAN(AC40,AH40,AM40)</f>
        <v>0</v>
      </c>
      <c r="AS46" s="13">
        <f>MEDIAN(AD40,AI40,AN40)</f>
        <v>0.16390792900116727</v>
      </c>
    </row>
    <row r="47" spans="4:45" x14ac:dyDescent="0.25">
      <c r="D47" s="1"/>
      <c r="E47" s="8"/>
      <c r="F47" s="8"/>
      <c r="G47" s="8"/>
      <c r="I47" s="1"/>
      <c r="J47" s="8"/>
      <c r="K47" s="8"/>
      <c r="L47" s="8"/>
      <c r="N47" s="1"/>
      <c r="O47" s="8"/>
      <c r="P47" s="8"/>
      <c r="Q47" s="8"/>
      <c r="S47" s="1"/>
      <c r="T47" s="13"/>
      <c r="U47" s="13"/>
      <c r="V47" s="13"/>
      <c r="W47" s="11"/>
      <c r="AA47" s="1"/>
      <c r="AB47" s="8"/>
      <c r="AC47" s="8"/>
      <c r="AD47" s="8"/>
      <c r="AF47" s="1"/>
      <c r="AG47" s="8"/>
      <c r="AH47" s="8"/>
      <c r="AI47" s="8"/>
      <c r="AK47" s="1"/>
      <c r="AL47" s="8"/>
      <c r="AM47" s="8"/>
      <c r="AN47" s="8"/>
      <c r="AP47" s="1"/>
      <c r="AQ47" s="13"/>
      <c r="AR47" s="13"/>
      <c r="AS47" s="13"/>
    </row>
    <row r="48" spans="4:45" x14ac:dyDescent="0.25">
      <c r="D48" s="1"/>
      <c r="E48" s="8"/>
      <c r="F48" s="8"/>
      <c r="G48" s="8"/>
      <c r="I48" s="1"/>
      <c r="J48" s="8"/>
      <c r="K48" s="8"/>
      <c r="L48" s="8"/>
      <c r="N48" s="1"/>
      <c r="O48" s="8"/>
      <c r="P48" s="8"/>
      <c r="Q48" s="8"/>
      <c r="S48" s="1" t="s">
        <v>22</v>
      </c>
      <c r="T48" s="13">
        <f>MEDIAN(E42,J42,O42)</f>
        <v>-0.18420143043258624</v>
      </c>
      <c r="U48" s="13">
        <f t="shared" ref="U48" si="26">MEDIAN(F42,K42,P42)</f>
        <v>-4.0635217188229766E-2</v>
      </c>
      <c r="V48" s="13">
        <f>MEDIAN(G42,L42,Q42)</f>
        <v>0.13931453589048259</v>
      </c>
      <c r="W48" s="11"/>
      <c r="AA48" s="1"/>
      <c r="AB48" s="8"/>
      <c r="AC48" s="8"/>
      <c r="AD48" s="8"/>
      <c r="AF48" s="1"/>
      <c r="AG48" s="8"/>
      <c r="AH48" s="8"/>
      <c r="AI48" s="8"/>
      <c r="AK48" s="1"/>
      <c r="AL48" s="8"/>
      <c r="AM48" s="8"/>
      <c r="AN48" s="8"/>
      <c r="AP48" s="1" t="s">
        <v>22</v>
      </c>
      <c r="AQ48" s="13">
        <f>MEDIAN(AB42,AG42,AL42)</f>
        <v>-0.15381967264419608</v>
      </c>
      <c r="AR48" s="13">
        <f>MEDIAN(AC42,AH42,AM42)</f>
        <v>-3.9714580790536039E-2</v>
      </c>
      <c r="AS48" s="13">
        <f t="shared" ref="AS48" si="27">MEDIAN(AD42,AI42,AN42)</f>
        <v>0.13277859259480981</v>
      </c>
    </row>
    <row r="49" spans="3:45" x14ac:dyDescent="0.25">
      <c r="D49" s="1"/>
      <c r="E49" s="8"/>
      <c r="F49" s="8"/>
      <c r="G49" s="8"/>
      <c r="I49" s="1"/>
      <c r="J49" s="8"/>
      <c r="K49" s="8"/>
      <c r="L49" s="8"/>
      <c r="N49" s="1"/>
      <c r="O49" s="8"/>
      <c r="P49" s="8"/>
      <c r="Q49" s="8"/>
      <c r="S49" s="1"/>
      <c r="T49" s="11"/>
      <c r="U49" s="11"/>
      <c r="V49" s="11"/>
      <c r="W49" s="11"/>
      <c r="AA49" s="1"/>
      <c r="AB49" s="8"/>
      <c r="AC49" s="8"/>
      <c r="AD49" s="8"/>
      <c r="AF49" s="1"/>
      <c r="AG49" s="8"/>
      <c r="AH49" s="8"/>
      <c r="AI49" s="8"/>
      <c r="AK49" s="1"/>
      <c r="AL49" s="8"/>
      <c r="AM49" s="8"/>
      <c r="AN49" s="8"/>
      <c r="AP49" s="1"/>
      <c r="AQ49" s="11"/>
      <c r="AR49" s="11"/>
      <c r="AS49" s="11"/>
    </row>
    <row r="50" spans="3:45" x14ac:dyDescent="0.25">
      <c r="D50" s="1"/>
      <c r="E50" s="9"/>
      <c r="F50" s="9"/>
      <c r="G50" s="9"/>
      <c r="I50" s="1"/>
      <c r="J50" s="9"/>
      <c r="K50" s="9"/>
      <c r="L50" s="9"/>
      <c r="N50" s="1"/>
      <c r="O50" s="9"/>
      <c r="P50" s="9"/>
      <c r="Q50" s="9"/>
      <c r="AA50" s="1"/>
      <c r="AB50" s="9"/>
      <c r="AC50" s="9"/>
      <c r="AD50" s="9"/>
      <c r="AG50" s="9"/>
      <c r="AH50" s="9"/>
      <c r="AI50" s="9"/>
      <c r="AK50" s="1"/>
      <c r="AL50" s="9"/>
      <c r="AM50" s="9"/>
      <c r="AN50" s="9"/>
      <c r="AO50" s="9"/>
      <c r="AP50" s="9"/>
      <c r="AQ50" s="9"/>
      <c r="AR50" s="9"/>
      <c r="AS50" s="9"/>
    </row>
    <row r="51" spans="3:45" x14ac:dyDescent="0.25">
      <c r="D51" s="1"/>
      <c r="E51" s="9"/>
      <c r="F51" s="9"/>
      <c r="G51" s="9"/>
      <c r="I51" s="1"/>
      <c r="J51" s="9"/>
      <c r="K51" s="9"/>
      <c r="L51" s="9"/>
      <c r="N51" s="1"/>
      <c r="O51" s="9"/>
      <c r="P51" s="9"/>
      <c r="Q51" s="9"/>
      <c r="AA51" s="1"/>
      <c r="AB51" s="9"/>
      <c r="AC51" s="9"/>
      <c r="AD51" s="9"/>
      <c r="AG51" s="9"/>
      <c r="AH51" s="9"/>
      <c r="AI51" s="9"/>
      <c r="AK51" s="1"/>
      <c r="AL51" s="9"/>
      <c r="AM51" s="9"/>
      <c r="AN51" s="9"/>
      <c r="AO51" s="9"/>
      <c r="AP51" s="9"/>
      <c r="AQ51" s="9"/>
      <c r="AR51" s="9"/>
      <c r="AS51" s="9"/>
    </row>
    <row r="52" spans="3:45" x14ac:dyDescent="0.25">
      <c r="D52" s="1"/>
      <c r="E52" s="9"/>
      <c r="F52" s="9"/>
      <c r="G52" s="9"/>
      <c r="I52" s="1"/>
      <c r="J52" s="9"/>
      <c r="K52" s="9"/>
      <c r="L52" s="9"/>
      <c r="N52" s="1"/>
      <c r="O52" s="9"/>
      <c r="P52" s="9"/>
      <c r="Q52" s="9"/>
      <c r="AA52" s="1"/>
      <c r="AB52" s="9"/>
      <c r="AC52" s="9"/>
      <c r="AD52" s="9"/>
      <c r="AG52" s="9"/>
      <c r="AH52" s="9"/>
      <c r="AI52" s="9"/>
      <c r="AK52" s="1"/>
      <c r="AL52" s="9"/>
      <c r="AM52" s="9"/>
      <c r="AN52" s="9"/>
      <c r="AO52" s="9"/>
      <c r="AP52" s="9"/>
      <c r="AQ52" s="9"/>
      <c r="AR52" s="9"/>
      <c r="AS52" s="9"/>
    </row>
    <row r="53" spans="3:45" x14ac:dyDescent="0.25">
      <c r="D53" s="1"/>
      <c r="E53" s="9"/>
      <c r="F53" s="9"/>
      <c r="G53" s="9"/>
      <c r="I53" s="1"/>
      <c r="J53" s="9"/>
      <c r="K53" s="9"/>
      <c r="L53" s="9"/>
      <c r="N53" s="1"/>
      <c r="O53" s="9"/>
      <c r="P53" s="9"/>
      <c r="Q53" s="9"/>
      <c r="AA53" s="1"/>
      <c r="AB53" s="9"/>
      <c r="AC53" s="9"/>
      <c r="AD53" s="9"/>
      <c r="AG53" s="9"/>
      <c r="AH53" s="9"/>
      <c r="AI53" s="9"/>
      <c r="AK53" s="1"/>
      <c r="AL53" s="9"/>
      <c r="AM53" s="9"/>
      <c r="AN53" s="9"/>
      <c r="AO53" s="9"/>
      <c r="AP53" s="9"/>
      <c r="AQ53" s="9"/>
      <c r="AR53" s="9"/>
      <c r="AS53" s="9"/>
    </row>
    <row r="54" spans="3:45" x14ac:dyDescent="0.25">
      <c r="D54" s="1"/>
      <c r="E54" s="9"/>
      <c r="F54" s="9"/>
      <c r="G54" s="9"/>
      <c r="I54" s="1"/>
      <c r="J54" s="9"/>
      <c r="K54" s="9"/>
      <c r="L54" s="9"/>
      <c r="N54" s="1"/>
      <c r="O54" s="9"/>
      <c r="P54" s="9"/>
      <c r="Q54" s="9"/>
      <c r="AA54" s="1"/>
      <c r="AB54" s="9"/>
      <c r="AC54" s="9"/>
      <c r="AD54" s="9"/>
      <c r="AG54" s="9"/>
      <c r="AH54" s="9"/>
      <c r="AI54" s="9"/>
      <c r="AK54" s="1"/>
      <c r="AL54" s="9"/>
      <c r="AM54" s="9"/>
      <c r="AN54" s="9"/>
      <c r="AO54" s="9"/>
      <c r="AP54" s="9"/>
      <c r="AQ54" s="9"/>
      <c r="AR54" s="9"/>
      <c r="AS54" s="9"/>
    </row>
    <row r="55" spans="3:45" x14ac:dyDescent="0.25">
      <c r="D55" s="1"/>
      <c r="E55" s="9"/>
      <c r="F55" s="9"/>
      <c r="G55" s="9"/>
      <c r="I55" s="1"/>
      <c r="J55" s="9"/>
      <c r="K55" s="9"/>
      <c r="L55" s="9"/>
      <c r="N55" s="1"/>
      <c r="O55" s="9"/>
      <c r="P55" s="9"/>
      <c r="Q55" s="9"/>
      <c r="AA55" s="1"/>
      <c r="AB55" s="9"/>
      <c r="AC55" s="9"/>
      <c r="AD55" s="9"/>
      <c r="AG55" s="9"/>
      <c r="AH55" s="9"/>
      <c r="AI55" s="9"/>
      <c r="AK55" s="1"/>
      <c r="AL55" s="9"/>
      <c r="AM55" s="9"/>
      <c r="AN55" s="9"/>
      <c r="AO55" s="9"/>
      <c r="AP55" s="9"/>
      <c r="AQ55" s="9"/>
      <c r="AR55" s="9"/>
      <c r="AS55" s="9"/>
    </row>
    <row r="61" spans="3:45" x14ac:dyDescent="0.25">
      <c r="C61" s="7" t="s">
        <v>16</v>
      </c>
      <c r="G61" t="s">
        <v>0</v>
      </c>
      <c r="L61" t="s">
        <v>2</v>
      </c>
      <c r="Q61" t="s">
        <v>3</v>
      </c>
      <c r="Z61" s="7" t="s">
        <v>16</v>
      </c>
      <c r="AD61" t="s">
        <v>0</v>
      </c>
      <c r="AI61" t="s">
        <v>2</v>
      </c>
      <c r="AN61" t="s">
        <v>3</v>
      </c>
    </row>
    <row r="62" spans="3:45" x14ac:dyDescent="0.25">
      <c r="D62" s="1"/>
      <c r="E62" t="s">
        <v>17</v>
      </c>
      <c r="F62" t="s">
        <v>18</v>
      </c>
      <c r="G62" t="s">
        <v>19</v>
      </c>
      <c r="I62" s="1"/>
      <c r="J62" t="s">
        <v>17</v>
      </c>
      <c r="K62" t="s">
        <v>18</v>
      </c>
      <c r="L62" t="s">
        <v>19</v>
      </c>
      <c r="N62" s="1"/>
      <c r="O62" t="s">
        <v>17</v>
      </c>
      <c r="P62" t="s">
        <v>18</v>
      </c>
      <c r="Q62" t="s">
        <v>19</v>
      </c>
      <c r="AA62" s="1"/>
      <c r="AB62" t="s">
        <v>17</v>
      </c>
      <c r="AC62" t="s">
        <v>18</v>
      </c>
      <c r="AD62" t="s">
        <v>19</v>
      </c>
      <c r="AF62" s="1"/>
      <c r="AG62" t="s">
        <v>17</v>
      </c>
      <c r="AH62" t="s">
        <v>18</v>
      </c>
      <c r="AI62" t="s">
        <v>19</v>
      </c>
      <c r="AK62" s="1"/>
      <c r="AL62" t="s">
        <v>17</v>
      </c>
      <c r="AM62" t="s">
        <v>18</v>
      </c>
      <c r="AN62" t="s">
        <v>19</v>
      </c>
    </row>
    <row r="63" spans="3:45" x14ac:dyDescent="0.25">
      <c r="D63" s="1" t="s">
        <v>20</v>
      </c>
      <c r="E63" s="2">
        <v>54.798999999999999</v>
      </c>
      <c r="F63" s="2">
        <v>59.741</v>
      </c>
      <c r="G63" s="2">
        <v>74.495999999999995</v>
      </c>
      <c r="I63" s="1" t="s">
        <v>20</v>
      </c>
      <c r="J63" s="2">
        <v>72.540000000000006</v>
      </c>
      <c r="K63" s="2">
        <v>84.32</v>
      </c>
      <c r="L63" s="2">
        <v>91.19</v>
      </c>
      <c r="N63" s="1" t="s">
        <v>20</v>
      </c>
      <c r="O63" s="2">
        <v>60.989765460000001</v>
      </c>
      <c r="P63" s="2">
        <v>67.106483194000006</v>
      </c>
      <c r="Q63" s="2">
        <v>80.476324181999999</v>
      </c>
      <c r="AA63" s="1" t="s">
        <v>20</v>
      </c>
      <c r="AB63" s="2">
        <v>46.707999999999998</v>
      </c>
      <c r="AC63" s="2">
        <v>54.905999999999999</v>
      </c>
      <c r="AD63" s="2">
        <v>74.180000000000007</v>
      </c>
      <c r="AF63" s="1" t="s">
        <v>20</v>
      </c>
      <c r="AG63" s="2">
        <v>74.162000000000006</v>
      </c>
      <c r="AH63" s="2">
        <v>81.239000000000004</v>
      </c>
      <c r="AI63" s="2">
        <v>86.320999999999998</v>
      </c>
      <c r="AK63" s="1" t="s">
        <v>20</v>
      </c>
      <c r="AL63" s="2">
        <v>64.780492757000005</v>
      </c>
      <c r="AM63" s="2">
        <v>73.692502652000002</v>
      </c>
      <c r="AN63" s="2">
        <v>80.025036584000006</v>
      </c>
      <c r="AO63" s="2"/>
      <c r="AP63" s="2"/>
      <c r="AQ63" s="2"/>
      <c r="AR63" s="2"/>
      <c r="AS63" s="2"/>
    </row>
    <row r="64" spans="3:45" x14ac:dyDescent="0.25">
      <c r="D64" s="1"/>
      <c r="I64" s="1"/>
      <c r="N64" s="1"/>
      <c r="AA64" s="1"/>
      <c r="AF64" s="1"/>
      <c r="AK64" s="1"/>
    </row>
    <row r="65" spans="4:45" x14ac:dyDescent="0.25">
      <c r="D65" s="1" t="s">
        <v>21</v>
      </c>
      <c r="E65" s="2">
        <v>51.9</v>
      </c>
      <c r="F65" s="2">
        <v>59.325000000000003</v>
      </c>
      <c r="G65" s="2">
        <v>70.418999999999997</v>
      </c>
      <c r="I65" s="1" t="s">
        <v>21</v>
      </c>
      <c r="J65" s="2">
        <v>70.081000000000003</v>
      </c>
      <c r="K65" s="2">
        <v>80.817999999999998</v>
      </c>
      <c r="L65" s="2">
        <v>92.528000000000006</v>
      </c>
      <c r="N65" s="1" t="s">
        <v>21</v>
      </c>
      <c r="O65" s="2">
        <v>63.004579069000002</v>
      </c>
      <c r="P65" s="2">
        <v>70.027000000000001</v>
      </c>
      <c r="Q65" s="2">
        <v>71.166026135999999</v>
      </c>
      <c r="AA65" s="1" t="s">
        <v>21</v>
      </c>
      <c r="AB65" s="2">
        <v>47.301000000000002</v>
      </c>
      <c r="AC65" s="2">
        <v>54.051000000000002</v>
      </c>
      <c r="AD65" s="2">
        <v>72.284999999999997</v>
      </c>
      <c r="AF65" s="1" t="s">
        <v>21</v>
      </c>
      <c r="AG65" s="2">
        <v>73.009</v>
      </c>
      <c r="AH65" s="2">
        <v>81.141999999999996</v>
      </c>
      <c r="AI65" s="2">
        <v>86.584999999999994</v>
      </c>
      <c r="AK65" s="1" t="s">
        <v>21</v>
      </c>
      <c r="AL65" s="2">
        <v>64.036584317000006</v>
      </c>
      <c r="AM65" s="2">
        <v>73.391000000000005</v>
      </c>
      <c r="AN65" s="2">
        <v>80.603216676000002</v>
      </c>
      <c r="AO65" s="2"/>
      <c r="AP65" s="2"/>
      <c r="AQ65" s="2"/>
      <c r="AR65" s="2"/>
      <c r="AS65" s="2"/>
    </row>
    <row r="66" spans="4:45" x14ac:dyDescent="0.25">
      <c r="D66" s="1"/>
      <c r="I66" s="1"/>
      <c r="N66" s="1"/>
      <c r="AA66" s="1"/>
      <c r="AF66" s="1"/>
      <c r="AK66" s="1"/>
    </row>
    <row r="67" spans="4:45" x14ac:dyDescent="0.25">
      <c r="D67" s="1" t="s">
        <v>22</v>
      </c>
      <c r="E67" s="2">
        <v>50.92</v>
      </c>
      <c r="F67" s="2">
        <v>59.273000000000003</v>
      </c>
      <c r="G67" s="2">
        <v>73.245999999999995</v>
      </c>
      <c r="I67" s="1" t="s">
        <v>22</v>
      </c>
      <c r="J67" s="2">
        <v>69.14</v>
      </c>
      <c r="K67" s="2">
        <v>80.278999999999996</v>
      </c>
      <c r="L67" s="2">
        <v>88.025999999999996</v>
      </c>
      <c r="N67" s="1" t="s">
        <v>22</v>
      </c>
      <c r="O67" s="2">
        <v>62.221862018000003</v>
      </c>
      <c r="P67" s="2">
        <v>69.227457526999999</v>
      </c>
      <c r="Q67" s="2">
        <v>70.622025582000006</v>
      </c>
      <c r="AA67" s="1" t="s">
        <v>22</v>
      </c>
      <c r="AB67" s="2">
        <v>46.649000000000001</v>
      </c>
      <c r="AC67" s="2">
        <v>52.328000000000003</v>
      </c>
      <c r="AD67" s="2">
        <v>72.745000000000005</v>
      </c>
      <c r="AF67" s="1" t="s">
        <v>22</v>
      </c>
      <c r="AG67" s="2">
        <v>69.997</v>
      </c>
      <c r="AH67" s="2">
        <v>79.594999999999999</v>
      </c>
      <c r="AI67" s="2">
        <v>85.100999999999999</v>
      </c>
      <c r="AK67" s="1" t="s">
        <v>22</v>
      </c>
      <c r="AL67" s="2">
        <v>61.735171287999997</v>
      </c>
      <c r="AM67" s="2">
        <v>72.996600412000006</v>
      </c>
      <c r="AN67" s="2">
        <v>79.632088757999995</v>
      </c>
      <c r="AO67" s="2"/>
      <c r="AP67" s="2"/>
      <c r="AQ67" s="2"/>
      <c r="AR67" s="2"/>
      <c r="AS67" s="2"/>
    </row>
    <row r="68" spans="4:45" x14ac:dyDescent="0.25">
      <c r="D68" s="1"/>
      <c r="E68" s="2"/>
      <c r="F68" s="2"/>
      <c r="G68" s="2"/>
      <c r="I68" s="1"/>
      <c r="J68" s="2"/>
      <c r="K68" s="2"/>
      <c r="L68" s="2"/>
      <c r="N68" s="1"/>
      <c r="O68" s="2"/>
      <c r="P68" s="2"/>
      <c r="Q68" s="2"/>
      <c r="AA68" s="1"/>
      <c r="AB68" s="2"/>
      <c r="AC68" s="2"/>
      <c r="AD68" s="2"/>
      <c r="AF68" s="1"/>
      <c r="AG68" s="2"/>
      <c r="AH68" s="2"/>
      <c r="AI68" s="2"/>
      <c r="AK68" s="1"/>
      <c r="AL68" s="2"/>
      <c r="AM68" s="2"/>
      <c r="AN68" s="2"/>
      <c r="AO68" s="2"/>
      <c r="AP68" s="2"/>
      <c r="AQ68" s="2"/>
      <c r="AR68" s="2"/>
      <c r="AS68" s="2"/>
    </row>
    <row r="69" spans="4:45" x14ac:dyDescent="0.25">
      <c r="D69" s="1"/>
      <c r="E69" t="s">
        <v>17</v>
      </c>
      <c r="F69" t="s">
        <v>18</v>
      </c>
      <c r="G69" t="s">
        <v>19</v>
      </c>
      <c r="I69" s="1"/>
      <c r="J69" t="s">
        <v>17</v>
      </c>
      <c r="K69" t="s">
        <v>18</v>
      </c>
      <c r="L69" t="s">
        <v>19</v>
      </c>
      <c r="N69" s="1"/>
      <c r="O69" t="s">
        <v>17</v>
      </c>
      <c r="P69" t="s">
        <v>18</v>
      </c>
      <c r="Q69" t="s">
        <v>19</v>
      </c>
      <c r="S69" s="7" t="s">
        <v>23</v>
      </c>
      <c r="T69" t="s">
        <v>17</v>
      </c>
      <c r="U69" t="s">
        <v>18</v>
      </c>
      <c r="V69" t="s">
        <v>19</v>
      </c>
      <c r="AA69" s="1"/>
      <c r="AB69" t="s">
        <v>17</v>
      </c>
      <c r="AC69" t="s">
        <v>18</v>
      </c>
      <c r="AD69" t="s">
        <v>19</v>
      </c>
      <c r="AF69" s="1"/>
      <c r="AG69" t="s">
        <v>17</v>
      </c>
      <c r="AH69" t="s">
        <v>18</v>
      </c>
      <c r="AI69" t="s">
        <v>19</v>
      </c>
      <c r="AK69" s="1"/>
      <c r="AL69" t="s">
        <v>17</v>
      </c>
      <c r="AM69" t="s">
        <v>18</v>
      </c>
      <c r="AN69" t="s">
        <v>19</v>
      </c>
      <c r="AP69" s="7" t="s">
        <v>23</v>
      </c>
      <c r="AQ69" t="s">
        <v>17</v>
      </c>
      <c r="AR69" t="s">
        <v>18</v>
      </c>
      <c r="AS69" t="s">
        <v>19</v>
      </c>
    </row>
    <row r="70" spans="4:45" x14ac:dyDescent="0.25">
      <c r="D70" s="1" t="s">
        <v>20</v>
      </c>
      <c r="E70" s="10">
        <f>(E63-$F$65)/$F$65</f>
        <v>-7.629161399072909E-2</v>
      </c>
      <c r="F70" s="10">
        <f t="shared" ref="F70:G70" si="28">(F63-$F$65)/$F$65</f>
        <v>7.0122208175304977E-3</v>
      </c>
      <c r="G70" s="10">
        <f t="shared" si="28"/>
        <v>0.25572692793931717</v>
      </c>
      <c r="I70" s="1" t="s">
        <v>20</v>
      </c>
      <c r="J70" s="10">
        <f>(J63-$K$65)/$K$65</f>
        <v>-0.10242767700264782</v>
      </c>
      <c r="K70" s="10">
        <f>(K63-$K$65)/$K$65</f>
        <v>4.3331931005469025E-2</v>
      </c>
      <c r="L70" s="10">
        <f>(L63-$K$65)/$K$65</f>
        <v>0.12833774654161201</v>
      </c>
      <c r="N70" s="1" t="s">
        <v>20</v>
      </c>
      <c r="O70" s="10">
        <f>(O63-$P$65)/$P$65</f>
        <v>-0.12905357276479074</v>
      </c>
      <c r="P70" s="10">
        <f>(P63-$P$65)/$P$65</f>
        <v>-4.1705582218287157E-2</v>
      </c>
      <c r="Q70" s="10">
        <f>(Q63-$P$65)/$P$65</f>
        <v>0.14921850403415823</v>
      </c>
      <c r="S70" s="1" t="s">
        <v>20</v>
      </c>
      <c r="T70" s="11">
        <f>AVERAGE(E70,J70,O70)</f>
        <v>-0.10259095458605588</v>
      </c>
      <c r="U70" s="11">
        <f>AVERAGE(F70,K70,P70)</f>
        <v>2.8795232015707876E-3</v>
      </c>
      <c r="V70" s="11">
        <f>AVERAGE(G70,L70,Q70)</f>
        <v>0.17776105950502916</v>
      </c>
      <c r="AA70" s="1" t="s">
        <v>20</v>
      </c>
      <c r="AB70" s="10">
        <f>(AB63-$AC$65)/$AC$65</f>
        <v>-0.13585317570442737</v>
      </c>
      <c r="AC70" s="10">
        <f t="shared" ref="AC70" si="29">(AC63-$AC$65)/$AC$65</f>
        <v>1.5818393739246209E-2</v>
      </c>
      <c r="AD70" s="10">
        <f>(AD63-$AC$65)/$AC$65</f>
        <v>0.37240754102606805</v>
      </c>
      <c r="AF70" s="1" t="s">
        <v>20</v>
      </c>
      <c r="AG70" s="11">
        <f>(AG63-$AH$65)/$AH$65</f>
        <v>-8.6022035444036263E-2</v>
      </c>
      <c r="AH70" s="11">
        <f t="shared" ref="AH70:AI70" si="30">(AH63-$AH$65)/$AH$65</f>
        <v>1.1954351630476007E-3</v>
      </c>
      <c r="AI70" s="11">
        <f t="shared" si="30"/>
        <v>6.382637844765969E-2</v>
      </c>
      <c r="AK70" s="1" t="s">
        <v>20</v>
      </c>
      <c r="AL70" s="11">
        <f>(AL63-$AM$65)/$AM$65</f>
        <v>-0.11732374872940823</v>
      </c>
      <c r="AM70" s="11">
        <f t="shared" ref="AM70" si="31">(AM63-$AM$65)/$AM$65</f>
        <v>4.108169285062151E-3</v>
      </c>
      <c r="AN70" s="11">
        <f>(AN63-$AM$65)/$AM$65</f>
        <v>9.039305342616942E-2</v>
      </c>
      <c r="AP70" s="1" t="s">
        <v>20</v>
      </c>
      <c r="AQ70" s="11">
        <f>AVERAGE(AB70,AG70,AL70)</f>
        <v>-0.11306631995929062</v>
      </c>
      <c r="AR70" s="11">
        <f>AVERAGE(AC70,AH70,AM70)</f>
        <v>7.0406660624519864E-3</v>
      </c>
      <c r="AS70" s="11">
        <f>AVERAGE(AD70,AI70,AN70)</f>
        <v>0.17554232429996572</v>
      </c>
    </row>
    <row r="71" spans="4:45" x14ac:dyDescent="0.25">
      <c r="D71" s="1"/>
      <c r="E71" s="10"/>
      <c r="F71" s="10"/>
      <c r="G71" s="10"/>
      <c r="I71" s="1"/>
      <c r="J71" s="10"/>
      <c r="K71" s="10"/>
      <c r="L71" s="10"/>
      <c r="N71" s="1"/>
      <c r="O71" s="10"/>
      <c r="P71" s="10"/>
      <c r="Q71" s="10"/>
      <c r="S71" s="1"/>
      <c r="T71" s="11"/>
      <c r="U71" s="11"/>
      <c r="V71" s="11"/>
      <c r="AA71" s="1"/>
      <c r="AB71" s="10"/>
      <c r="AC71" s="10"/>
      <c r="AD71" s="10"/>
      <c r="AF71" s="1"/>
      <c r="AG71" s="11"/>
      <c r="AH71" s="11"/>
      <c r="AI71" s="11"/>
      <c r="AK71" s="1"/>
      <c r="AL71" s="11"/>
      <c r="AM71" s="11"/>
      <c r="AN71" s="11"/>
      <c r="AP71" s="1"/>
      <c r="AQ71" s="11"/>
      <c r="AR71" s="11"/>
      <c r="AS71" s="11"/>
    </row>
    <row r="72" spans="4:45" x14ac:dyDescent="0.25">
      <c r="D72" s="1" t="s">
        <v>21</v>
      </c>
      <c r="E72" s="10">
        <f t="shared" ref="E72:G72" si="32">(E65-$F$65)/$F$65</f>
        <v>-0.12515802781289515</v>
      </c>
      <c r="F72" s="10">
        <f t="shared" si="32"/>
        <v>0</v>
      </c>
      <c r="G72" s="10">
        <f t="shared" si="32"/>
        <v>0.18700379266750938</v>
      </c>
      <c r="I72" s="1" t="s">
        <v>21</v>
      </c>
      <c r="J72" s="10">
        <f>(J65-$K$65)/$K$65</f>
        <v>-0.13285406716325565</v>
      </c>
      <c r="K72" s="10">
        <f>(K65-$K$65)/$K$65</f>
        <v>0</v>
      </c>
      <c r="L72" s="10">
        <f>(L65-$K$65)/$K$65</f>
        <v>0.14489346432725395</v>
      </c>
      <c r="N72" s="1" t="s">
        <v>21</v>
      </c>
      <c r="O72" s="10">
        <f>(O65-$P$65)/$P$65</f>
        <v>-0.10028161896125778</v>
      </c>
      <c r="P72" s="10">
        <f>(P65-$P$65)/$P$65</f>
        <v>0</v>
      </c>
      <c r="Q72" s="10">
        <f>(Q65-$P$65)/$P$65</f>
        <v>1.6265528096305687E-2</v>
      </c>
      <c r="S72" s="1" t="s">
        <v>21</v>
      </c>
      <c r="T72" s="11">
        <f>AVERAGE(E72,J72,O72)</f>
        <v>-0.1194312379791362</v>
      </c>
      <c r="U72" s="11">
        <f t="shared" ref="U72:V72" si="33">AVERAGE(F72,K72,P72)</f>
        <v>0</v>
      </c>
      <c r="V72" s="11">
        <f t="shared" si="33"/>
        <v>0.116054261697023</v>
      </c>
      <c r="AA72" s="1" t="s">
        <v>21</v>
      </c>
      <c r="AB72" s="10">
        <f t="shared" ref="AB72:AD72" si="34">(AB65-$AC$65)/$AC$65</f>
        <v>-0.12488205583615473</v>
      </c>
      <c r="AC72" s="10">
        <f t="shared" si="34"/>
        <v>0</v>
      </c>
      <c r="AD72" s="10">
        <f t="shared" si="34"/>
        <v>0.33734806016539925</v>
      </c>
      <c r="AF72" s="1" t="s">
        <v>21</v>
      </c>
      <c r="AG72" s="11">
        <f t="shared" ref="AG72:AH72" si="35">(AG65-$AH$65)/$AH$65</f>
        <v>-0.10023169258830195</v>
      </c>
      <c r="AH72" s="11">
        <f t="shared" si="35"/>
        <v>0</v>
      </c>
      <c r="AI72" s="11">
        <f>(AI65-$AH$65)/$AH$65</f>
        <v>6.7079933942964159E-2</v>
      </c>
      <c r="AK72" s="1" t="s">
        <v>21</v>
      </c>
      <c r="AL72" s="11">
        <f t="shared" ref="AL72:AN72" si="36">(AL65-$AM$65)/$AM$65</f>
        <v>-0.12745998396261121</v>
      </c>
      <c r="AM72" s="11">
        <f t="shared" si="36"/>
        <v>0</v>
      </c>
      <c r="AN72" s="11">
        <f t="shared" si="36"/>
        <v>9.8271132373179221E-2</v>
      </c>
      <c r="AP72" s="1" t="s">
        <v>21</v>
      </c>
      <c r="AQ72" s="11">
        <f>AVERAGE(AB72,AG72,AL72)</f>
        <v>-0.11752457746235596</v>
      </c>
      <c r="AR72" s="11">
        <f t="shared" ref="AR72:AS72" si="37">AVERAGE(AC72,AH72,AM72)</f>
        <v>0</v>
      </c>
      <c r="AS72" s="11">
        <f t="shared" si="37"/>
        <v>0.16756637549384754</v>
      </c>
    </row>
    <row r="73" spans="4:45" x14ac:dyDescent="0.25">
      <c r="D73" s="1"/>
      <c r="E73" s="10"/>
      <c r="F73" s="10"/>
      <c r="G73" s="10"/>
      <c r="I73" s="1"/>
      <c r="J73" s="10"/>
      <c r="K73" s="10"/>
      <c r="L73" s="10"/>
      <c r="N73" s="1"/>
      <c r="O73" s="10"/>
      <c r="P73" s="10"/>
      <c r="Q73" s="10"/>
      <c r="S73" s="1"/>
      <c r="T73" s="11"/>
      <c r="U73" s="11"/>
      <c r="V73" s="11"/>
      <c r="AA73" s="1"/>
      <c r="AB73" s="10"/>
      <c r="AC73" s="10"/>
      <c r="AD73" s="10"/>
      <c r="AF73" s="1"/>
      <c r="AG73" s="11"/>
      <c r="AH73" s="11"/>
      <c r="AI73" s="11"/>
      <c r="AK73" s="1"/>
      <c r="AL73" s="11"/>
      <c r="AM73" s="11"/>
      <c r="AN73" s="11"/>
      <c r="AP73" s="1"/>
      <c r="AQ73" s="11"/>
      <c r="AR73" s="11"/>
      <c r="AS73" s="11"/>
    </row>
    <row r="74" spans="4:45" x14ac:dyDescent="0.25">
      <c r="D74" s="1" t="s">
        <v>22</v>
      </c>
      <c r="E74" s="10">
        <f t="shared" ref="E74:G74" si="38">(E67-$F$65)/$F$65</f>
        <v>-0.14167720185419302</v>
      </c>
      <c r="F74" s="10">
        <f t="shared" si="38"/>
        <v>-8.7652760219131222E-4</v>
      </c>
      <c r="G74" s="10">
        <f t="shared" si="38"/>
        <v>0.23465655288664125</v>
      </c>
      <c r="I74" s="1" t="s">
        <v>22</v>
      </c>
      <c r="J74" s="10">
        <f>(J67-$K$65)/$K$65</f>
        <v>-0.14449751293028779</v>
      </c>
      <c r="K74" s="10">
        <f>(K67-$K$65)/$K$65</f>
        <v>-6.6693063426464588E-3</v>
      </c>
      <c r="L74" s="10">
        <f>(L67-$K$65)/$K$65</f>
        <v>8.9188052166596532E-2</v>
      </c>
      <c r="N74" s="1" t="s">
        <v>22</v>
      </c>
      <c r="O74" s="10">
        <f>(O67-$P$65)/$P$65</f>
        <v>-0.11145897985062901</v>
      </c>
      <c r="P74" s="10">
        <f>(P67-$P$65)/$P$65</f>
        <v>-1.1417631385037236E-2</v>
      </c>
      <c r="Q74" s="10">
        <f>(Q67-$P$65)/$P$65</f>
        <v>8.4970880089109222E-3</v>
      </c>
      <c r="S74" s="1" t="s">
        <v>22</v>
      </c>
      <c r="T74" s="11">
        <f t="shared" ref="T74:V74" si="39">AVERAGE(E74,J74,O74)</f>
        <v>-0.13254456487836994</v>
      </c>
      <c r="U74" s="11">
        <f t="shared" si="39"/>
        <v>-6.321155109958336E-3</v>
      </c>
      <c r="V74" s="11">
        <f t="shared" si="39"/>
        <v>0.11078056435404955</v>
      </c>
      <c r="AA74" s="1" t="s">
        <v>22</v>
      </c>
      <c r="AB74" s="10">
        <f t="shared" ref="AB74:AD74" si="40">(AB67-$AC$65)/$AC$65</f>
        <v>-0.13694473737766186</v>
      </c>
      <c r="AC74" s="10">
        <f t="shared" si="40"/>
        <v>-3.1877301067510293E-2</v>
      </c>
      <c r="AD74" s="10">
        <f t="shared" si="40"/>
        <v>0.34585854100756697</v>
      </c>
      <c r="AF74" s="1" t="s">
        <v>22</v>
      </c>
      <c r="AG74" s="11">
        <f t="shared" ref="AG74:AI74" si="41">(AG67-$AH$65)/$AH$65</f>
        <v>-0.13735180301200361</v>
      </c>
      <c r="AH74" s="11">
        <f>(AH67-$AH$65)/$AH$65</f>
        <v>-1.9065342239530665E-2</v>
      </c>
      <c r="AI74" s="11">
        <f t="shared" si="41"/>
        <v>4.8791008355722108E-2</v>
      </c>
      <c r="AK74" s="1" t="s">
        <v>22</v>
      </c>
      <c r="AL74" s="11">
        <f t="shared" ref="AL74:AN74" si="42">(AL67-$AM$65)/$AM$65</f>
        <v>-0.1588182299192</v>
      </c>
      <c r="AM74" s="11">
        <f t="shared" si="42"/>
        <v>-5.3739503208840161E-3</v>
      </c>
      <c r="AN74" s="11">
        <f t="shared" si="42"/>
        <v>8.5038884304614856E-2</v>
      </c>
      <c r="AP74" s="1" t="s">
        <v>22</v>
      </c>
      <c r="AQ74" s="11">
        <f>AVERAGE(AB74,AG74,AL74)</f>
        <v>-0.14437159010295517</v>
      </c>
      <c r="AR74" s="11">
        <f t="shared" ref="AR74:AS74" si="43">AVERAGE(AC74,AH74,AM74)</f>
        <v>-1.8772197875974991E-2</v>
      </c>
      <c r="AS74" s="11">
        <f t="shared" si="43"/>
        <v>0.15989614455596798</v>
      </c>
    </row>
    <row r="75" spans="4:45" x14ac:dyDescent="0.25">
      <c r="D75" s="1"/>
      <c r="E75" s="8"/>
      <c r="F75" s="8"/>
      <c r="G75" s="8"/>
      <c r="I75" s="1"/>
      <c r="J75" s="9"/>
      <c r="K75" s="9"/>
      <c r="L75" s="9"/>
      <c r="N75" s="1"/>
      <c r="O75" s="9"/>
      <c r="P75" s="9"/>
      <c r="Q75" s="9"/>
      <c r="S75" s="12" t="s">
        <v>25</v>
      </c>
      <c r="T75" t="s">
        <v>17</v>
      </c>
      <c r="U75" t="s">
        <v>18</v>
      </c>
      <c r="V75" t="s">
        <v>19</v>
      </c>
      <c r="AA75" s="1"/>
      <c r="AB75" s="8"/>
      <c r="AC75" s="8"/>
      <c r="AD75" s="8"/>
      <c r="AF75" s="1"/>
      <c r="AG75" s="9"/>
      <c r="AH75" s="9"/>
      <c r="AI75" s="9"/>
      <c r="AK75" s="1"/>
      <c r="AL75" s="9"/>
      <c r="AM75" s="9"/>
      <c r="AN75" s="9"/>
      <c r="AP75" s="12" t="s">
        <v>25</v>
      </c>
      <c r="AQ75" t="s">
        <v>17</v>
      </c>
      <c r="AR75" t="s">
        <v>18</v>
      </c>
      <c r="AS75" t="s">
        <v>19</v>
      </c>
    </row>
    <row r="76" spans="4:45" x14ac:dyDescent="0.25">
      <c r="D76" s="1"/>
      <c r="I76" s="1"/>
      <c r="N76" s="1"/>
      <c r="S76" s="1" t="s">
        <v>20</v>
      </c>
      <c r="T76" s="13">
        <f>MEDIAN(E70,J70,O70)</f>
        <v>-0.10242767700264782</v>
      </c>
      <c r="U76" s="13">
        <f t="shared" ref="U76" si="44">MEDIAN(F70,K70,P70)</f>
        <v>7.0122208175304977E-3</v>
      </c>
      <c r="V76" s="13">
        <f>MEDIAN(G70,L70,Q70)</f>
        <v>0.14921850403415823</v>
      </c>
      <c r="AA76" s="1"/>
      <c r="AF76" s="1"/>
      <c r="AK76" s="1"/>
      <c r="AP76" s="1" t="s">
        <v>20</v>
      </c>
      <c r="AQ76" s="13">
        <f>MEDIAN(AB70,AG70,AL70)</f>
        <v>-0.11732374872940823</v>
      </c>
      <c r="AR76" s="13">
        <f t="shared" ref="AR76:AS76" si="45">MEDIAN(AC70,AH70,AM70)</f>
        <v>4.108169285062151E-3</v>
      </c>
      <c r="AS76" s="13">
        <f t="shared" si="45"/>
        <v>9.039305342616942E-2</v>
      </c>
    </row>
    <row r="77" spans="4:45" x14ac:dyDescent="0.25">
      <c r="D77" s="1"/>
      <c r="E77" s="8"/>
      <c r="F77" s="8"/>
      <c r="G77" s="8"/>
      <c r="I77" s="1"/>
      <c r="J77" s="8"/>
      <c r="K77" s="8"/>
      <c r="L77" s="8"/>
      <c r="N77" s="1"/>
      <c r="O77" s="8"/>
      <c r="P77" s="8"/>
      <c r="Q77" s="8"/>
      <c r="S77" s="1"/>
      <c r="T77" s="13"/>
      <c r="U77" s="13"/>
      <c r="V77" s="13"/>
      <c r="AA77" s="1"/>
      <c r="AB77" s="8"/>
      <c r="AC77" s="8"/>
      <c r="AD77" s="8"/>
      <c r="AF77" s="1"/>
      <c r="AG77" s="8"/>
      <c r="AH77" s="8"/>
      <c r="AI77" s="8"/>
      <c r="AK77" s="1"/>
      <c r="AL77" s="8"/>
      <c r="AM77" s="8"/>
      <c r="AN77" s="8"/>
      <c r="AP77" s="1"/>
      <c r="AQ77" s="13"/>
      <c r="AR77" s="13"/>
      <c r="AS77" s="13"/>
    </row>
    <row r="78" spans="4:45" x14ac:dyDescent="0.25">
      <c r="D78" s="1"/>
      <c r="E78" s="8"/>
      <c r="F78" s="8"/>
      <c r="G78" s="8"/>
      <c r="I78" s="1"/>
      <c r="J78" s="8"/>
      <c r="K78" s="8"/>
      <c r="L78" s="8"/>
      <c r="N78" s="1"/>
      <c r="O78" s="8"/>
      <c r="P78" s="8"/>
      <c r="Q78" s="8"/>
      <c r="S78" s="1" t="s">
        <v>21</v>
      </c>
      <c r="T78" s="13">
        <f>MEDIAN(E72,J72,O72)</f>
        <v>-0.12515802781289515</v>
      </c>
      <c r="U78" s="13">
        <f t="shared" ref="U78" si="46">MEDIAN(F72,K72,P72)</f>
        <v>0</v>
      </c>
      <c r="V78" s="13">
        <f>MEDIAN(G72,L72,Q72)</f>
        <v>0.14489346432725395</v>
      </c>
      <c r="AA78" s="1"/>
      <c r="AB78" s="8"/>
      <c r="AC78" s="8"/>
      <c r="AD78" s="8"/>
      <c r="AF78" s="1"/>
      <c r="AG78" s="8"/>
      <c r="AH78" s="8"/>
      <c r="AI78" s="8"/>
      <c r="AK78" s="1"/>
      <c r="AL78" s="8"/>
      <c r="AM78" s="8"/>
      <c r="AN78" s="8"/>
      <c r="AP78" s="1" t="s">
        <v>21</v>
      </c>
      <c r="AQ78" s="13">
        <f>MEDIAN(AB72,AG72,AL72)</f>
        <v>-0.12488205583615473</v>
      </c>
      <c r="AR78" s="13">
        <f t="shared" ref="AR78" si="47">MEDIAN(AC72,AH72,AM72)</f>
        <v>0</v>
      </c>
      <c r="AS78" s="13">
        <f>MEDIAN(AD72,AI72,AN72)</f>
        <v>9.8271132373179221E-2</v>
      </c>
    </row>
    <row r="79" spans="4:45" x14ac:dyDescent="0.25">
      <c r="D79" s="1"/>
      <c r="E79" s="8"/>
      <c r="F79" s="8"/>
      <c r="G79" s="8"/>
      <c r="I79" s="1"/>
      <c r="J79" s="8"/>
      <c r="K79" s="8"/>
      <c r="L79" s="8"/>
      <c r="N79" s="1"/>
      <c r="O79" s="8"/>
      <c r="P79" s="8"/>
      <c r="Q79" s="8"/>
      <c r="S79" s="1"/>
      <c r="T79" s="13"/>
      <c r="U79" s="13"/>
      <c r="V79" s="13"/>
      <c r="AA79" s="1"/>
      <c r="AB79" s="8"/>
      <c r="AC79" s="8"/>
      <c r="AD79" s="8"/>
      <c r="AF79" s="1"/>
      <c r="AG79" s="8"/>
      <c r="AH79" s="8"/>
      <c r="AI79" s="8"/>
      <c r="AK79" s="1"/>
      <c r="AL79" s="8"/>
      <c r="AM79" s="8"/>
      <c r="AN79" s="8"/>
      <c r="AP79" s="1"/>
      <c r="AQ79" s="13"/>
      <c r="AR79" s="13"/>
      <c r="AS79" s="13"/>
    </row>
    <row r="80" spans="4:45" x14ac:dyDescent="0.25">
      <c r="D80" s="1"/>
      <c r="E80" s="8"/>
      <c r="F80" s="8"/>
      <c r="G80" s="8"/>
      <c r="I80" s="1"/>
      <c r="J80" s="8"/>
      <c r="K80" s="8"/>
      <c r="L80" s="8"/>
      <c r="N80" s="1"/>
      <c r="O80" s="8"/>
      <c r="P80" s="8"/>
      <c r="Q80" s="8"/>
      <c r="S80" s="1" t="s">
        <v>22</v>
      </c>
      <c r="T80" s="13">
        <f>MEDIAN(E74,J74,O74)</f>
        <v>-0.14167720185419302</v>
      </c>
      <c r="U80" s="13">
        <f t="shared" ref="U80" si="48">MEDIAN(F74,K74,P74)</f>
        <v>-6.6693063426464588E-3</v>
      </c>
      <c r="V80" s="13">
        <f>MEDIAN(G74,L74,Q74)</f>
        <v>8.9188052166596532E-2</v>
      </c>
      <c r="AA80" s="1"/>
      <c r="AB80" s="8"/>
      <c r="AC80" s="8"/>
      <c r="AD80" s="8"/>
      <c r="AF80" s="1"/>
      <c r="AG80" s="8"/>
      <c r="AH80" s="8"/>
      <c r="AI80" s="8"/>
      <c r="AK80" s="1"/>
      <c r="AL80" s="8"/>
      <c r="AM80" s="8"/>
      <c r="AN80" s="8"/>
      <c r="AP80" s="1" t="s">
        <v>22</v>
      </c>
      <c r="AQ80" s="13">
        <f>MEDIAN(AB74,AG74,AL74)</f>
        <v>-0.13735180301200361</v>
      </c>
      <c r="AR80" s="13">
        <f t="shared" ref="AR80" si="49">MEDIAN(AC74,AH74,AM74)</f>
        <v>-1.9065342239530665E-2</v>
      </c>
      <c r="AS80" s="13">
        <f>MEDIAN(AD74,AI74,AN74)</f>
        <v>8.5038884304614856E-2</v>
      </c>
    </row>
    <row r="81" spans="3:45" x14ac:dyDescent="0.25">
      <c r="D81" s="1"/>
      <c r="E81" s="8"/>
      <c r="F81" s="8"/>
      <c r="G81" s="8"/>
      <c r="I81" s="1"/>
      <c r="J81" s="8"/>
      <c r="K81" s="8"/>
      <c r="L81" s="8"/>
      <c r="N81" s="1"/>
      <c r="O81" s="8"/>
      <c r="P81" s="8"/>
      <c r="Q81" s="8"/>
      <c r="S81" s="1"/>
      <c r="T81" s="11"/>
      <c r="U81" s="11"/>
      <c r="V81" s="11"/>
      <c r="AA81" s="1"/>
      <c r="AB81" s="8"/>
      <c r="AC81" s="8"/>
      <c r="AD81" s="8"/>
      <c r="AF81" s="1"/>
      <c r="AG81" s="8"/>
      <c r="AH81" s="8"/>
      <c r="AI81" s="8"/>
      <c r="AK81" s="1"/>
      <c r="AL81" s="8"/>
      <c r="AM81" s="8"/>
      <c r="AN81" s="8"/>
      <c r="AP81" s="1"/>
      <c r="AQ81" s="11"/>
      <c r="AR81" s="11"/>
      <c r="AS81" s="11"/>
    </row>
    <row r="82" spans="3:45" x14ac:dyDescent="0.25">
      <c r="D82" s="1"/>
      <c r="E82" s="2"/>
      <c r="F82" s="2"/>
      <c r="G82" s="2"/>
      <c r="I82" s="1"/>
      <c r="J82" s="2"/>
      <c r="K82" s="2"/>
      <c r="L82" s="2"/>
      <c r="N82" s="1"/>
      <c r="O82" s="2"/>
      <c r="P82" s="2"/>
      <c r="Q82" s="2"/>
      <c r="AA82" s="1"/>
      <c r="AB82" s="2"/>
      <c r="AC82" s="2"/>
      <c r="AD82" s="2"/>
      <c r="AF82" s="1"/>
      <c r="AG82" s="2"/>
      <c r="AH82" s="2"/>
      <c r="AI82" s="2"/>
      <c r="AK82" s="1"/>
      <c r="AL82" s="2"/>
      <c r="AM82" s="2"/>
      <c r="AN82" s="2"/>
      <c r="AO82" s="2"/>
      <c r="AP82" s="2"/>
      <c r="AQ82" s="2"/>
      <c r="AR82" s="2"/>
      <c r="AS82" s="2"/>
    </row>
    <row r="83" spans="3:45" x14ac:dyDescent="0.25">
      <c r="C83" s="7" t="s">
        <v>26</v>
      </c>
      <c r="G83" t="s">
        <v>0</v>
      </c>
      <c r="L83" t="s">
        <v>2</v>
      </c>
      <c r="Q83" t="s">
        <v>3</v>
      </c>
      <c r="Z83" s="7" t="s">
        <v>26</v>
      </c>
      <c r="AD83" t="s">
        <v>0</v>
      </c>
      <c r="AI83" t="s">
        <v>2</v>
      </c>
      <c r="AN83" t="s">
        <v>3</v>
      </c>
    </row>
    <row r="84" spans="3:45" x14ac:dyDescent="0.25">
      <c r="D84" s="1"/>
      <c r="E84" t="s">
        <v>17</v>
      </c>
      <c r="F84" t="s">
        <v>18</v>
      </c>
      <c r="G84" t="s">
        <v>19</v>
      </c>
      <c r="I84" s="1"/>
      <c r="J84" t="s">
        <v>17</v>
      </c>
      <c r="K84" t="s">
        <v>18</v>
      </c>
      <c r="L84" t="s">
        <v>19</v>
      </c>
      <c r="N84" s="1"/>
      <c r="O84" t="s">
        <v>17</v>
      </c>
      <c r="P84" t="s">
        <v>18</v>
      </c>
      <c r="Q84" t="s">
        <v>19</v>
      </c>
      <c r="AA84" s="1"/>
      <c r="AB84" t="s">
        <v>17</v>
      </c>
      <c r="AC84" t="s">
        <v>18</v>
      </c>
      <c r="AD84" t="s">
        <v>19</v>
      </c>
      <c r="AF84" s="1"/>
      <c r="AG84" t="s">
        <v>17</v>
      </c>
      <c r="AH84" t="s">
        <v>18</v>
      </c>
      <c r="AI84" t="s">
        <v>19</v>
      </c>
      <c r="AK84" s="1"/>
      <c r="AL84" t="s">
        <v>17</v>
      </c>
      <c r="AM84" t="s">
        <v>18</v>
      </c>
      <c r="AN84" t="s">
        <v>19</v>
      </c>
    </row>
    <row r="85" spans="3:45" x14ac:dyDescent="0.25">
      <c r="D85" s="1" t="s">
        <v>20</v>
      </c>
      <c r="E85" s="2">
        <v>86.519000000000005</v>
      </c>
      <c r="F85" s="2">
        <v>89.959000000000003</v>
      </c>
      <c r="G85" s="2">
        <v>94.789000000000001</v>
      </c>
      <c r="I85" s="1" t="s">
        <v>20</v>
      </c>
      <c r="J85" s="2">
        <v>105.03</v>
      </c>
      <c r="K85" s="2">
        <v>118.7</v>
      </c>
      <c r="L85" s="2">
        <v>122.77</v>
      </c>
      <c r="N85" s="1" t="s">
        <v>20</v>
      </c>
      <c r="O85" s="2">
        <v>89.730974662999998</v>
      </c>
      <c r="P85" s="2">
        <v>93.516316830999997</v>
      </c>
      <c r="Q85" s="2">
        <v>92.953035850999996</v>
      </c>
      <c r="AA85" s="1" t="s">
        <v>20</v>
      </c>
      <c r="AB85" s="2">
        <v>67.183000000000007</v>
      </c>
      <c r="AC85" s="2">
        <v>75.325000000000003</v>
      </c>
      <c r="AD85" s="2">
        <v>94.194000000000003</v>
      </c>
      <c r="AF85" s="1" t="s">
        <v>20</v>
      </c>
      <c r="AG85" s="2">
        <v>110.48</v>
      </c>
      <c r="AH85" s="2">
        <v>117.95</v>
      </c>
      <c r="AI85" s="2">
        <v>120.42</v>
      </c>
      <c r="AK85" s="1" t="s">
        <v>20</v>
      </c>
      <c r="AL85" s="2">
        <v>100.26388829699999</v>
      </c>
      <c r="AM85" s="2">
        <v>106.898672867</v>
      </c>
      <c r="AN85" s="2">
        <v>110.099912409</v>
      </c>
      <c r="AO85" s="2"/>
      <c r="AP85" s="2"/>
      <c r="AQ85" s="2"/>
      <c r="AR85" s="2"/>
      <c r="AS85" s="2"/>
    </row>
    <row r="86" spans="3:45" x14ac:dyDescent="0.25">
      <c r="D86" s="1"/>
      <c r="I86" s="1"/>
      <c r="N86" s="1"/>
      <c r="AA86" s="1"/>
      <c r="AF86" s="1"/>
      <c r="AK86" s="1"/>
    </row>
    <row r="87" spans="3:45" x14ac:dyDescent="0.25">
      <c r="D87" s="1" t="s">
        <v>21</v>
      </c>
      <c r="E87" s="2">
        <v>86.18</v>
      </c>
      <c r="F87" s="2">
        <v>85.605999999999995</v>
      </c>
      <c r="G87" s="2">
        <v>89.975999999999999</v>
      </c>
      <c r="I87" s="1" t="s">
        <v>21</v>
      </c>
      <c r="J87" s="2">
        <v>105.42</v>
      </c>
      <c r="K87" s="2">
        <v>117.41</v>
      </c>
      <c r="L87" s="2">
        <v>126.11</v>
      </c>
      <c r="N87" s="1" t="s">
        <v>21</v>
      </c>
      <c r="O87" s="2">
        <v>89.599628921999994</v>
      </c>
      <c r="P87" s="2">
        <v>96.3</v>
      </c>
      <c r="Q87" s="2">
        <v>96.705204644999995</v>
      </c>
      <c r="AA87" s="1" t="s">
        <v>21</v>
      </c>
      <c r="AB87" s="2">
        <v>70.81</v>
      </c>
      <c r="AC87" s="2">
        <v>73.927000000000007</v>
      </c>
      <c r="AD87" s="2">
        <v>95.522000000000006</v>
      </c>
      <c r="AF87" s="1" t="s">
        <v>21</v>
      </c>
      <c r="AG87" s="2">
        <v>113.32</v>
      </c>
      <c r="AH87" s="2">
        <v>114.74</v>
      </c>
      <c r="AI87" s="2">
        <v>116.52</v>
      </c>
      <c r="AK87" s="1" t="s">
        <v>21</v>
      </c>
      <c r="AL87" s="2">
        <v>97.061850274999998</v>
      </c>
      <c r="AM87" s="2">
        <v>100.57</v>
      </c>
      <c r="AN87" s="2">
        <v>106.093978874</v>
      </c>
      <c r="AO87" s="2"/>
      <c r="AP87" s="2"/>
      <c r="AQ87" s="2"/>
      <c r="AR87" s="2"/>
      <c r="AS87" s="2"/>
    </row>
    <row r="88" spans="3:45" x14ac:dyDescent="0.25">
      <c r="D88" s="1"/>
      <c r="I88" s="1"/>
      <c r="N88" s="1"/>
      <c r="AA88" s="1"/>
      <c r="AF88" s="1"/>
      <c r="AK88" s="1"/>
    </row>
    <row r="89" spans="3:45" x14ac:dyDescent="0.25">
      <c r="D89" s="1" t="s">
        <v>22</v>
      </c>
      <c r="E89" s="2">
        <v>81.582999999999998</v>
      </c>
      <c r="F89" s="2">
        <v>81.902000000000001</v>
      </c>
      <c r="G89" s="2">
        <v>88.076999999999998</v>
      </c>
      <c r="I89" s="1" t="s">
        <v>22</v>
      </c>
      <c r="J89" s="2">
        <v>115.44</v>
      </c>
      <c r="K89" s="2">
        <v>114.72</v>
      </c>
      <c r="L89" s="2">
        <v>124.93</v>
      </c>
      <c r="N89" s="1" t="s">
        <v>22</v>
      </c>
      <c r="O89" s="2">
        <v>93.650559474999994</v>
      </c>
      <c r="P89" s="2">
        <v>92.603641336999999</v>
      </c>
      <c r="Q89" s="2">
        <v>96.832452943999996</v>
      </c>
      <c r="AA89" s="1" t="s">
        <v>22</v>
      </c>
      <c r="AB89" s="2">
        <v>71.792000000000002</v>
      </c>
      <c r="AC89" s="2">
        <v>72.203999999999994</v>
      </c>
      <c r="AD89" s="2">
        <v>92.241</v>
      </c>
      <c r="AF89" s="1" t="s">
        <v>22</v>
      </c>
      <c r="AG89" s="2">
        <v>108.19</v>
      </c>
      <c r="AH89" s="2">
        <v>112.58</v>
      </c>
      <c r="AI89" s="2">
        <v>119.58</v>
      </c>
      <c r="AK89" s="1" t="s">
        <v>22</v>
      </c>
      <c r="AL89" s="2">
        <v>97.387965702000002</v>
      </c>
      <c r="AM89" s="2">
        <v>97.942780776000006</v>
      </c>
      <c r="AN89" s="2">
        <v>106.1992473</v>
      </c>
      <c r="AO89" s="2"/>
      <c r="AP89" s="2"/>
      <c r="AQ89" s="2"/>
      <c r="AR89" s="2"/>
      <c r="AS89" s="2"/>
    </row>
    <row r="91" spans="3:45" x14ac:dyDescent="0.25">
      <c r="D91" s="1"/>
      <c r="E91" t="s">
        <v>17</v>
      </c>
      <c r="F91" t="s">
        <v>18</v>
      </c>
      <c r="G91" t="s">
        <v>19</v>
      </c>
      <c r="I91" s="1"/>
      <c r="J91" t="s">
        <v>17</v>
      </c>
      <c r="K91" t="s">
        <v>18</v>
      </c>
      <c r="L91" t="s">
        <v>19</v>
      </c>
      <c r="N91" s="1"/>
      <c r="O91" t="s">
        <v>17</v>
      </c>
      <c r="P91" t="s">
        <v>18</v>
      </c>
      <c r="Q91" t="s">
        <v>19</v>
      </c>
      <c r="S91" s="7" t="s">
        <v>23</v>
      </c>
      <c r="T91" t="s">
        <v>17</v>
      </c>
      <c r="U91" t="s">
        <v>18</v>
      </c>
      <c r="V91" t="s">
        <v>19</v>
      </c>
      <c r="AA91" s="1"/>
      <c r="AB91" t="s">
        <v>17</v>
      </c>
      <c r="AC91" t="s">
        <v>18</v>
      </c>
      <c r="AD91" t="s">
        <v>19</v>
      </c>
      <c r="AF91" s="1"/>
      <c r="AG91" t="s">
        <v>17</v>
      </c>
      <c r="AH91" t="s">
        <v>18</v>
      </c>
      <c r="AI91" t="s">
        <v>19</v>
      </c>
      <c r="AK91" s="1"/>
      <c r="AL91" t="s">
        <v>17</v>
      </c>
      <c r="AM91" t="s">
        <v>18</v>
      </c>
      <c r="AN91" t="s">
        <v>19</v>
      </c>
      <c r="AP91" s="7" t="s">
        <v>23</v>
      </c>
      <c r="AQ91" t="s">
        <v>17</v>
      </c>
      <c r="AR91" t="s">
        <v>18</v>
      </c>
      <c r="AS91" t="s">
        <v>19</v>
      </c>
    </row>
    <row r="92" spans="3:45" x14ac:dyDescent="0.25">
      <c r="D92" s="1" t="s">
        <v>20</v>
      </c>
      <c r="E92" s="10">
        <f>(E85-$F$87)/$F$87</f>
        <v>1.0665140293904762E-2</v>
      </c>
      <c r="F92" s="10">
        <f>(F85-$F$87)/$F$87</f>
        <v>5.0849239539284732E-2</v>
      </c>
      <c r="G92" s="10">
        <f t="shared" ref="G92" si="50">(G85-$F$87)/$F$87</f>
        <v>0.10727051842160605</v>
      </c>
      <c r="I92" s="1" t="s">
        <v>20</v>
      </c>
      <c r="J92" s="10">
        <f>(J85-$K$87)/$K$87</f>
        <v>-0.1054424665701388</v>
      </c>
      <c r="K92" s="10">
        <f t="shared" ref="K92" si="51">(K85-$K$87)/$K$87</f>
        <v>1.0987139085256847E-2</v>
      </c>
      <c r="L92" s="10">
        <f>(L85-$K$87)/$K$87</f>
        <v>4.5651988757346051E-2</v>
      </c>
      <c r="N92" s="1" t="s">
        <v>20</v>
      </c>
      <c r="O92" s="10">
        <f>(O85-$P$87)/$P$87</f>
        <v>-6.8214177954309452E-2</v>
      </c>
      <c r="P92" s="10">
        <f t="shared" ref="P92:Q92" si="52">(P85-$P$87)/$P$87</f>
        <v>-2.8906367279335408E-2</v>
      </c>
      <c r="Q92" s="10">
        <f t="shared" si="52"/>
        <v>-3.475559863966772E-2</v>
      </c>
      <c r="S92" s="1" t="s">
        <v>20</v>
      </c>
      <c r="T92" s="11">
        <f>AVERAGE(E92,J92,O92)</f>
        <v>-5.4330501410181163E-2</v>
      </c>
      <c r="U92" s="11">
        <f>AVERAGE(F92,K92,P92)</f>
        <v>1.0976670448402059E-2</v>
      </c>
      <c r="V92" s="11">
        <f>AVERAGE(G92,L92,Q92)</f>
        <v>3.9388969513094799E-2</v>
      </c>
      <c r="AA92" s="1" t="s">
        <v>20</v>
      </c>
      <c r="AB92" s="10">
        <f>(AB85-$AC$87)/$AC$87</f>
        <v>-9.1225127490632635E-2</v>
      </c>
      <c r="AC92" s="10">
        <f t="shared" ref="AC92:AD92" si="53">(AC85-$AC$87)/$AC$87</f>
        <v>1.8910546890851733E-2</v>
      </c>
      <c r="AD92" s="10">
        <f t="shared" si="53"/>
        <v>0.27414882248704797</v>
      </c>
      <c r="AF92" s="1" t="s">
        <v>20</v>
      </c>
      <c r="AG92" s="10">
        <f>(AG85-$AH$87)/$AH$87</f>
        <v>-3.7127418511417036E-2</v>
      </c>
      <c r="AH92" s="10">
        <f>(AH85-$AH$87)/$AH$87</f>
        <v>2.7976294230434094E-2</v>
      </c>
      <c r="AI92" s="10">
        <f t="shared" ref="AI92" si="54">(AI85-$AH$87)/$AH$87</f>
        <v>4.950322468188955E-2</v>
      </c>
      <c r="AK92" s="1" t="s">
        <v>20</v>
      </c>
      <c r="AL92" s="10">
        <f>(AL85-$AM$87)/$AM$87</f>
        <v>-3.0437675549368514E-3</v>
      </c>
      <c r="AM92" s="10">
        <f>(AM85-$AM$87)/$AM$87</f>
        <v>6.2928038848563281E-2</v>
      </c>
      <c r="AN92" s="10">
        <f>(AN85-$AM$87)/$AM$87</f>
        <v>9.4758997802525655E-2</v>
      </c>
      <c r="AP92" s="1" t="s">
        <v>20</v>
      </c>
      <c r="AQ92" s="11">
        <f>AVERAGE(AB92,AG92,AL92)</f>
        <v>-4.3798771185662173E-2</v>
      </c>
      <c r="AR92" s="11">
        <f>AVERAGE(AC92,AH92,AM92)</f>
        <v>3.6604959989949705E-2</v>
      </c>
      <c r="AS92" s="11">
        <f>AVERAGE(AD92,AI92,AN92)</f>
        <v>0.13947034832382108</v>
      </c>
    </row>
    <row r="93" spans="3:45" x14ac:dyDescent="0.25">
      <c r="D93" s="1"/>
      <c r="E93" s="10"/>
      <c r="F93" s="10"/>
      <c r="G93" s="10"/>
      <c r="I93" s="1"/>
      <c r="J93" s="10"/>
      <c r="K93" s="10"/>
      <c r="L93" s="10"/>
      <c r="N93" s="1"/>
      <c r="O93" s="10"/>
      <c r="P93" s="10"/>
      <c r="Q93" s="10"/>
      <c r="S93" s="1"/>
      <c r="T93" s="11"/>
      <c r="U93" s="11"/>
      <c r="V93" s="11"/>
      <c r="AA93" s="1"/>
      <c r="AB93" s="10"/>
      <c r="AC93" s="10"/>
      <c r="AD93" s="10"/>
      <c r="AF93" s="1"/>
      <c r="AG93" s="10"/>
      <c r="AH93" s="10"/>
      <c r="AI93" s="10"/>
      <c r="AK93" s="1"/>
      <c r="AL93" s="10"/>
      <c r="AM93" s="10"/>
      <c r="AN93" s="10"/>
      <c r="AP93" s="1"/>
      <c r="AQ93" s="11"/>
      <c r="AR93" s="11"/>
      <c r="AS93" s="11"/>
    </row>
    <row r="94" spans="3:45" x14ac:dyDescent="0.25">
      <c r="D94" s="1" t="s">
        <v>21</v>
      </c>
      <c r="E94" s="10">
        <f t="shared" ref="E94:F94" si="55">(E87-$F$87)/$F$87</f>
        <v>6.7051374903629689E-3</v>
      </c>
      <c r="F94" s="10">
        <f t="shared" si="55"/>
        <v>0</v>
      </c>
      <c r="G94" s="10">
        <f>(G87-$F$87)/$F$87</f>
        <v>5.1047823750671739E-2</v>
      </c>
      <c r="I94" s="1" t="s">
        <v>21</v>
      </c>
      <c r="J94" s="10">
        <f t="shared" ref="J94:L94" si="56">(J87-$K$87)/$K$87</f>
        <v>-0.10212077335831697</v>
      </c>
      <c r="K94" s="10">
        <f t="shared" si="56"/>
        <v>0</v>
      </c>
      <c r="L94" s="10">
        <f t="shared" si="56"/>
        <v>7.4099310109871419E-2</v>
      </c>
      <c r="N94" s="1" t="s">
        <v>21</v>
      </c>
      <c r="O94" s="10">
        <f>(O87-$P$87)/$P$87</f>
        <v>-6.9578100498442402E-2</v>
      </c>
      <c r="P94" s="10">
        <f t="shared" ref="P94:Q94" si="57">(P87-$P$87)/$P$87</f>
        <v>0</v>
      </c>
      <c r="Q94" s="10">
        <f t="shared" si="57"/>
        <v>4.2077325545171107E-3</v>
      </c>
      <c r="S94" s="1" t="s">
        <v>21</v>
      </c>
      <c r="T94" s="11">
        <f>AVERAGE(E94,J94,O94)</f>
        <v>-5.4997912122132141E-2</v>
      </c>
      <c r="U94" s="11">
        <f t="shared" ref="U94:V94" si="58">AVERAGE(F94,K94,P94)</f>
        <v>0</v>
      </c>
      <c r="V94" s="11">
        <f t="shared" si="58"/>
        <v>4.311828880502009E-2</v>
      </c>
      <c r="AA94" s="1" t="s">
        <v>21</v>
      </c>
      <c r="AB94" s="10">
        <f>(AB87-$AC$87)/$AC$87</f>
        <v>-4.2163215063508654E-2</v>
      </c>
      <c r="AC94" s="10">
        <f t="shared" ref="AC94:AD94" si="59">(AC87-$AC$87)/$AC$87</f>
        <v>0</v>
      </c>
      <c r="AD94" s="10">
        <f t="shared" si="59"/>
        <v>0.29211248934759959</v>
      </c>
      <c r="AF94" s="1" t="s">
        <v>21</v>
      </c>
      <c r="AG94" s="10">
        <f>(AG87-$AH$87)/$AH$87</f>
        <v>-1.2375806170472388E-2</v>
      </c>
      <c r="AH94" s="10">
        <f t="shared" ref="AH94:AI94" si="60">(AH87-$AH$87)/$AH$87</f>
        <v>0</v>
      </c>
      <c r="AI94" s="10">
        <f t="shared" si="60"/>
        <v>1.5513334495380872E-2</v>
      </c>
      <c r="AK94" s="1" t="s">
        <v>21</v>
      </c>
      <c r="AL94" s="10">
        <f t="shared" ref="AL94:AN94" si="61">(AL87-$AM$87)/$AM$87</f>
        <v>-3.4882666053495034E-2</v>
      </c>
      <c r="AM94" s="10">
        <f t="shared" si="61"/>
        <v>0</v>
      </c>
      <c r="AN94" s="10">
        <f t="shared" si="61"/>
        <v>5.4926706512876684E-2</v>
      </c>
      <c r="AP94" s="1" t="s">
        <v>21</v>
      </c>
      <c r="AQ94" s="11">
        <f>AVERAGE(AB94,AG94,AL94)</f>
        <v>-2.9807229095825356E-2</v>
      </c>
      <c r="AR94" s="11">
        <f t="shared" ref="AR94" si="62">AVERAGE(AC94,AH94,AM94)</f>
        <v>0</v>
      </c>
      <c r="AS94" s="11">
        <f>AVERAGE(AD94,AI94,AN94)</f>
        <v>0.12085084345195239</v>
      </c>
    </row>
    <row r="95" spans="3:45" x14ac:dyDescent="0.25">
      <c r="D95" s="1"/>
      <c r="E95" s="10"/>
      <c r="F95" s="10"/>
      <c r="G95" s="10"/>
      <c r="I95" s="1"/>
      <c r="J95" s="10"/>
      <c r="K95" s="10"/>
      <c r="L95" s="10"/>
      <c r="N95" s="1"/>
      <c r="O95" s="10"/>
      <c r="P95" s="10"/>
      <c r="Q95" s="10"/>
      <c r="S95" s="1"/>
      <c r="T95" s="11"/>
      <c r="U95" s="11"/>
      <c r="V95" s="11"/>
      <c r="AA95" s="1"/>
      <c r="AB95" s="10"/>
      <c r="AC95" s="10"/>
      <c r="AD95" s="10"/>
      <c r="AF95" s="1"/>
      <c r="AG95" s="10"/>
      <c r="AH95" s="10"/>
      <c r="AI95" s="10"/>
      <c r="AK95" s="1"/>
      <c r="AL95" s="10"/>
      <c r="AM95" s="10"/>
      <c r="AN95" s="10"/>
      <c r="AP95" s="1"/>
      <c r="AQ95" s="11"/>
      <c r="AR95" s="11"/>
      <c r="AS95" s="11"/>
    </row>
    <row r="96" spans="3:45" x14ac:dyDescent="0.25">
      <c r="D96" s="1" t="s">
        <v>22</v>
      </c>
      <c r="E96" s="10">
        <f t="shared" ref="E96:G96" si="63">(E89-$F$87)/$F$87</f>
        <v>-4.6994369553535927E-2</v>
      </c>
      <c r="F96" s="10">
        <f t="shared" si="63"/>
        <v>-4.3267995233978854E-2</v>
      </c>
      <c r="G96" s="10">
        <f t="shared" si="63"/>
        <v>2.8864799196318059E-2</v>
      </c>
      <c r="I96" s="1" t="s">
        <v>22</v>
      </c>
      <c r="J96" s="10">
        <f t="shared" ref="J96:K96" si="64">(J89-$K$87)/$K$87</f>
        <v>-1.6778809300740983E-2</v>
      </c>
      <c r="K96" s="10">
        <f t="shared" si="64"/>
        <v>-2.2911165999488951E-2</v>
      </c>
      <c r="L96" s="10">
        <f>(L89-$K$87)/$K$87</f>
        <v>6.404905885359008E-2</v>
      </c>
      <c r="N96" s="1" t="s">
        <v>22</v>
      </c>
      <c r="O96" s="10">
        <f t="shared" ref="O96:Q96" si="65">(O89-$P$87)/$P$87</f>
        <v>-2.7512362668743538E-2</v>
      </c>
      <c r="P96" s="10">
        <f t="shared" si="65"/>
        <v>-3.8383786739356163E-2</v>
      </c>
      <c r="Q96" s="10">
        <f t="shared" si="65"/>
        <v>5.5291063759086104E-3</v>
      </c>
      <c r="S96" s="1" t="s">
        <v>22</v>
      </c>
      <c r="T96" s="11">
        <f t="shared" ref="T96:V96" si="66">AVERAGE(E96,J96,O96)</f>
        <v>-3.0428513841006821E-2</v>
      </c>
      <c r="U96" s="11">
        <f t="shared" si="66"/>
        <v>-3.4854315990941319E-2</v>
      </c>
      <c r="V96" s="11">
        <f t="shared" si="66"/>
        <v>3.2814321475272253E-2</v>
      </c>
      <c r="AA96" s="1" t="s">
        <v>22</v>
      </c>
      <c r="AB96" s="10">
        <f>(AB89-$AC$87)/$AC$87</f>
        <v>-2.8879840924154975E-2</v>
      </c>
      <c r="AC96" s="10">
        <f t="shared" ref="AC96:AD96" si="67">(AC89-$AC$87)/$AC$87</f>
        <v>-2.3306775602959854E-2</v>
      </c>
      <c r="AD96" s="10">
        <f t="shared" si="67"/>
        <v>0.24773086964167343</v>
      </c>
      <c r="AF96" s="1" t="s">
        <v>22</v>
      </c>
      <c r="AG96" s="10">
        <f>(AG89-$AH$87)/$AH$87</f>
        <v>-5.7085584800418317E-2</v>
      </c>
      <c r="AH96" s="10">
        <f>(AH89-$AH$87)/$AH$87</f>
        <v>-1.8825169949450903E-2</v>
      </c>
      <c r="AI96" s="10">
        <f t="shared" ref="AI96" si="68">(AI89-$AH$87)/$AH$87</f>
        <v>4.2182325257103047E-2</v>
      </c>
      <c r="AK96" s="1" t="s">
        <v>22</v>
      </c>
      <c r="AL96" s="10">
        <f t="shared" ref="AL96" si="69">(AL89-$AM$87)/$AM$87</f>
        <v>-3.1639995008451736E-2</v>
      </c>
      <c r="AM96" s="10">
        <f>(AM89-$AM$87)/$AM$87</f>
        <v>-2.6123289489907397E-2</v>
      </c>
      <c r="AN96" s="10">
        <f>(AN89-$AM$87)/$AM$87</f>
        <v>5.5973424480461401E-2</v>
      </c>
      <c r="AP96" s="1" t="s">
        <v>22</v>
      </c>
      <c r="AQ96" s="11">
        <f t="shared" ref="AQ96:AR96" si="70">AVERAGE(AB96,AG96,AL96)</f>
        <v>-3.9201806911008337E-2</v>
      </c>
      <c r="AR96" s="11">
        <f t="shared" si="70"/>
        <v>-2.2751745014106053E-2</v>
      </c>
      <c r="AS96" s="11">
        <f>AVERAGE(AD96,AI96,AN96)</f>
        <v>0.11529553979307929</v>
      </c>
    </row>
    <row r="97" spans="4:45" x14ac:dyDescent="0.25">
      <c r="D97" s="1"/>
      <c r="E97" s="8"/>
      <c r="F97" s="8"/>
      <c r="G97" s="8"/>
      <c r="I97" s="1"/>
      <c r="J97" s="9"/>
      <c r="K97" s="9"/>
      <c r="L97" s="9"/>
      <c r="N97" s="1"/>
      <c r="O97" s="9"/>
      <c r="P97" s="9"/>
      <c r="Q97" s="9"/>
      <c r="S97" s="12" t="s">
        <v>25</v>
      </c>
      <c r="T97" t="s">
        <v>17</v>
      </c>
      <c r="U97" t="s">
        <v>18</v>
      </c>
      <c r="V97" t="s">
        <v>19</v>
      </c>
      <c r="AA97" s="1"/>
      <c r="AB97" s="8"/>
      <c r="AC97" s="8"/>
      <c r="AD97" s="8"/>
      <c r="AF97" s="1"/>
      <c r="AG97" s="9"/>
      <c r="AH97" s="9"/>
      <c r="AI97" s="9"/>
      <c r="AK97" s="1"/>
      <c r="AL97" s="9"/>
      <c r="AM97" s="9"/>
      <c r="AN97" s="9"/>
      <c r="AP97" s="12" t="s">
        <v>25</v>
      </c>
      <c r="AQ97" t="s">
        <v>17</v>
      </c>
      <c r="AR97" t="s">
        <v>18</v>
      </c>
      <c r="AS97" t="s">
        <v>19</v>
      </c>
    </row>
    <row r="98" spans="4:45" x14ac:dyDescent="0.25">
      <c r="D98" s="1"/>
      <c r="I98" s="1"/>
      <c r="N98" s="1"/>
      <c r="S98" s="1" t="s">
        <v>20</v>
      </c>
      <c r="T98" s="13">
        <f>MEDIAN(E92,J92,O92)</f>
        <v>-6.8214177954309452E-2</v>
      </c>
      <c r="U98" s="13">
        <f t="shared" ref="U98:V98" si="71">MEDIAN(F92,K92,P92)</f>
        <v>1.0987139085256847E-2</v>
      </c>
      <c r="V98" s="13">
        <f t="shared" si="71"/>
        <v>4.5651988757346051E-2</v>
      </c>
      <c r="AA98" s="1"/>
      <c r="AF98" s="1"/>
      <c r="AK98" s="1"/>
      <c r="AP98" s="1" t="s">
        <v>20</v>
      </c>
      <c r="AQ98" s="13">
        <f>MEDIAN(AB92,AG92,AL92)</f>
        <v>-3.7127418511417036E-2</v>
      </c>
      <c r="AR98" s="13">
        <f t="shared" ref="AR98:AS98" si="72">MEDIAN(AC92,AH92,AM92)</f>
        <v>2.7976294230434094E-2</v>
      </c>
      <c r="AS98" s="13">
        <f t="shared" si="72"/>
        <v>9.4758997802525655E-2</v>
      </c>
    </row>
    <row r="99" spans="4:45" x14ac:dyDescent="0.25">
      <c r="D99" s="1"/>
      <c r="E99" s="8"/>
      <c r="F99" s="8"/>
      <c r="G99" s="8"/>
      <c r="I99" s="1"/>
      <c r="J99" s="8"/>
      <c r="K99" s="8"/>
      <c r="L99" s="8"/>
      <c r="N99" s="1"/>
      <c r="O99" s="8"/>
      <c r="P99" s="8"/>
      <c r="Q99" s="8"/>
      <c r="S99" s="1"/>
      <c r="T99" s="13"/>
      <c r="U99" s="13"/>
      <c r="V99" s="13"/>
      <c r="AA99" s="1"/>
      <c r="AB99" s="8"/>
      <c r="AC99" s="8"/>
      <c r="AD99" s="8"/>
      <c r="AF99" s="1"/>
      <c r="AG99" s="8"/>
      <c r="AH99" s="8"/>
      <c r="AI99" s="8"/>
      <c r="AK99" s="1"/>
      <c r="AL99" s="8"/>
      <c r="AM99" s="8"/>
      <c r="AN99" s="8"/>
      <c r="AP99" s="1"/>
      <c r="AQ99" s="13"/>
      <c r="AR99" s="13"/>
      <c r="AS99" s="13"/>
    </row>
    <row r="100" spans="4:45" x14ac:dyDescent="0.25">
      <c r="D100" s="1"/>
      <c r="E100" s="8"/>
      <c r="F100" s="8"/>
      <c r="G100" s="8"/>
      <c r="I100" s="1"/>
      <c r="J100" s="8"/>
      <c r="K100" s="8"/>
      <c r="L100" s="8"/>
      <c r="N100" s="1"/>
      <c r="O100" s="8"/>
      <c r="P100" s="8"/>
      <c r="Q100" s="8"/>
      <c r="S100" s="1" t="s">
        <v>21</v>
      </c>
      <c r="T100" s="13">
        <f>MEDIAN(E94,J94,O94)</f>
        <v>-6.9578100498442402E-2</v>
      </c>
      <c r="U100" s="13">
        <f t="shared" ref="U100" si="73">MEDIAN(F94,K94,P94)</f>
        <v>0</v>
      </c>
      <c r="V100" s="13">
        <f>MEDIAN(G94,L94,Q94)</f>
        <v>5.1047823750671739E-2</v>
      </c>
      <c r="AA100" s="1"/>
      <c r="AB100" s="8"/>
      <c r="AC100" s="8"/>
      <c r="AD100" s="8"/>
      <c r="AF100" s="1"/>
      <c r="AG100" s="8"/>
      <c r="AH100" s="8"/>
      <c r="AI100" s="8"/>
      <c r="AK100" s="1"/>
      <c r="AL100" s="8"/>
      <c r="AM100" s="8"/>
      <c r="AN100" s="8"/>
      <c r="AP100" s="1" t="s">
        <v>21</v>
      </c>
      <c r="AQ100" s="13">
        <f>MEDIAN(AB94,AG94,AL94)</f>
        <v>-3.4882666053495034E-2</v>
      </c>
      <c r="AR100" s="13">
        <f t="shared" ref="AR100" si="74">MEDIAN(AC94,AH94,AM94)</f>
        <v>0</v>
      </c>
      <c r="AS100" s="13">
        <f>MEDIAN(AD94,AI94,AN94)</f>
        <v>5.4926706512876684E-2</v>
      </c>
    </row>
    <row r="101" spans="4:45" x14ac:dyDescent="0.25">
      <c r="D101" s="1"/>
      <c r="E101" s="8"/>
      <c r="F101" s="8"/>
      <c r="G101" s="8"/>
      <c r="I101" s="1"/>
      <c r="J101" s="8"/>
      <c r="K101" s="8"/>
      <c r="L101" s="8"/>
      <c r="N101" s="1"/>
      <c r="O101" s="8"/>
      <c r="P101" s="8"/>
      <c r="Q101" s="8"/>
      <c r="S101" s="1"/>
      <c r="T101" s="13"/>
      <c r="U101" s="13"/>
      <c r="V101" s="13"/>
      <c r="AA101" s="1"/>
      <c r="AB101" s="8"/>
      <c r="AC101" s="8"/>
      <c r="AD101" s="8"/>
      <c r="AF101" s="1"/>
      <c r="AG101" s="8"/>
      <c r="AH101" s="8"/>
      <c r="AI101" s="8"/>
      <c r="AK101" s="1"/>
      <c r="AL101" s="8"/>
      <c r="AM101" s="8"/>
      <c r="AN101" s="8"/>
      <c r="AP101" s="1"/>
      <c r="AQ101" s="13"/>
      <c r="AR101" s="13"/>
      <c r="AS101" s="13"/>
    </row>
    <row r="102" spans="4:45" x14ac:dyDescent="0.25">
      <c r="D102" s="1"/>
      <c r="E102" s="8"/>
      <c r="F102" s="8"/>
      <c r="G102" s="8"/>
      <c r="I102" s="1"/>
      <c r="J102" s="8"/>
      <c r="K102" s="8"/>
      <c r="L102" s="8"/>
      <c r="N102" s="1"/>
      <c r="O102" s="8"/>
      <c r="P102" s="8"/>
      <c r="Q102" s="8"/>
      <c r="S102" s="1" t="s">
        <v>22</v>
      </c>
      <c r="T102" s="13">
        <f>MEDIAN(E96,J96,O96)</f>
        <v>-2.7512362668743538E-2</v>
      </c>
      <c r="U102" s="13">
        <f t="shared" ref="U102" si="75">MEDIAN(F96,K96,P96)</f>
        <v>-3.8383786739356163E-2</v>
      </c>
      <c r="V102" s="13">
        <f>MEDIAN(G96,L96,Q96)</f>
        <v>2.8864799196318059E-2</v>
      </c>
      <c r="AA102" s="1"/>
      <c r="AB102" s="8"/>
      <c r="AC102" s="8"/>
      <c r="AD102" s="8"/>
      <c r="AF102" s="1"/>
      <c r="AG102" s="8"/>
      <c r="AH102" s="8"/>
      <c r="AI102" s="8"/>
      <c r="AK102" s="1"/>
      <c r="AL102" s="8"/>
      <c r="AM102" s="8"/>
      <c r="AN102" s="8"/>
      <c r="AP102" s="1" t="s">
        <v>22</v>
      </c>
      <c r="AQ102" s="13">
        <f>MEDIAN(AB96,AG96,AL96)</f>
        <v>-3.1639995008451736E-2</v>
      </c>
      <c r="AR102" s="13">
        <f t="shared" ref="AR102" si="76">MEDIAN(AC96,AH96,AM96)</f>
        <v>-2.3306775602959854E-2</v>
      </c>
      <c r="AS102" s="13">
        <f>MEDIAN(AD96,AI96,AN96)</f>
        <v>5.5973424480461401E-2</v>
      </c>
    </row>
    <row r="103" spans="4:45" x14ac:dyDescent="0.25">
      <c r="D103" s="1"/>
      <c r="E103" s="8"/>
      <c r="F103" s="8"/>
      <c r="G103" s="8"/>
      <c r="I103" s="1"/>
      <c r="J103" s="8"/>
      <c r="K103" s="8"/>
      <c r="L103" s="8"/>
      <c r="N103" s="1"/>
      <c r="O103" s="8"/>
      <c r="P103" s="8"/>
      <c r="Q103" s="8"/>
      <c r="S103" s="1"/>
      <c r="T103" s="11"/>
      <c r="U103" s="11"/>
      <c r="V103" s="11"/>
      <c r="AA103" s="1"/>
      <c r="AB103" s="8"/>
      <c r="AC103" s="8"/>
      <c r="AD103" s="8"/>
      <c r="AF103" s="1"/>
      <c r="AG103" s="8"/>
      <c r="AH103" s="8"/>
      <c r="AI103" s="8"/>
      <c r="AK103" s="1"/>
      <c r="AL103" s="8"/>
      <c r="AM103" s="8"/>
      <c r="AN103" s="8"/>
      <c r="AP103" s="1"/>
      <c r="AQ103" s="11"/>
      <c r="AR103" s="11"/>
      <c r="AS103" s="1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5653-26AA-4788-AE1A-FE0A56E2FE55}">
  <dimension ref="C7:AS48"/>
  <sheetViews>
    <sheetView zoomScale="70" zoomScaleNormal="70" workbookViewId="0">
      <selection activeCell="T35" sqref="T35"/>
    </sheetView>
  </sheetViews>
  <sheetFormatPr defaultRowHeight="15" x14ac:dyDescent="0.25"/>
  <sheetData>
    <row r="7" spans="3:45" x14ac:dyDescent="0.25">
      <c r="C7" s="7" t="s">
        <v>16</v>
      </c>
      <c r="G7" t="s">
        <v>0</v>
      </c>
      <c r="L7" t="s">
        <v>2</v>
      </c>
      <c r="Q7" t="s">
        <v>3</v>
      </c>
      <c r="Z7" s="7" t="s">
        <v>16</v>
      </c>
      <c r="AD7" t="s">
        <v>0</v>
      </c>
      <c r="AI7" t="s">
        <v>2</v>
      </c>
      <c r="AN7" t="s">
        <v>3</v>
      </c>
    </row>
    <row r="8" spans="3:45" x14ac:dyDescent="0.25">
      <c r="D8" s="1"/>
      <c r="E8" t="s">
        <v>17</v>
      </c>
      <c r="F8" t="s">
        <v>18</v>
      </c>
      <c r="G8" t="s">
        <v>19</v>
      </c>
      <c r="I8" s="1"/>
      <c r="J8" t="s">
        <v>17</v>
      </c>
      <c r="K8" t="s">
        <v>18</v>
      </c>
      <c r="L8" t="s">
        <v>19</v>
      </c>
      <c r="N8" s="1"/>
      <c r="O8" t="s">
        <v>17</v>
      </c>
      <c r="P8" t="s">
        <v>18</v>
      </c>
      <c r="Q8" t="s">
        <v>19</v>
      </c>
      <c r="AA8" s="1"/>
      <c r="AB8" t="s">
        <v>17</v>
      </c>
      <c r="AC8" t="s">
        <v>18</v>
      </c>
      <c r="AD8" t="s">
        <v>19</v>
      </c>
      <c r="AF8" s="1"/>
      <c r="AG8" t="s">
        <v>17</v>
      </c>
      <c r="AH8" t="s">
        <v>18</v>
      </c>
      <c r="AI8" t="s">
        <v>19</v>
      </c>
      <c r="AK8" s="1"/>
      <c r="AL8" t="s">
        <v>17</v>
      </c>
      <c r="AM8" t="s">
        <v>18</v>
      </c>
      <c r="AN8" t="s">
        <v>19</v>
      </c>
    </row>
    <row r="9" spans="3:45" x14ac:dyDescent="0.25">
      <c r="D9" s="1" t="s">
        <v>20</v>
      </c>
      <c r="E9" s="1">
        <v>567</v>
      </c>
      <c r="F9" s="1">
        <v>715</v>
      </c>
      <c r="G9" s="1">
        <v>883</v>
      </c>
      <c r="I9" s="1" t="s">
        <v>20</v>
      </c>
      <c r="J9" s="1">
        <v>678</v>
      </c>
      <c r="K9" s="1">
        <v>843</v>
      </c>
      <c r="L9" s="1">
        <v>1038</v>
      </c>
      <c r="N9" s="1" t="s">
        <v>20</v>
      </c>
      <c r="O9">
        <v>643</v>
      </c>
      <c r="P9">
        <v>763</v>
      </c>
      <c r="Q9">
        <v>871</v>
      </c>
      <c r="AA9" s="1" t="s">
        <v>20</v>
      </c>
      <c r="AB9">
        <v>504</v>
      </c>
      <c r="AC9">
        <v>617</v>
      </c>
      <c r="AD9">
        <v>755</v>
      </c>
      <c r="AF9" s="1" t="s">
        <v>20</v>
      </c>
      <c r="AG9" s="1">
        <v>654</v>
      </c>
      <c r="AH9" s="1">
        <v>787</v>
      </c>
      <c r="AI9" s="1">
        <v>929</v>
      </c>
      <c r="AK9" s="1" t="s">
        <v>20</v>
      </c>
      <c r="AL9">
        <v>597</v>
      </c>
      <c r="AM9">
        <v>716</v>
      </c>
      <c r="AN9">
        <v>837</v>
      </c>
    </row>
    <row r="10" spans="3:45" x14ac:dyDescent="0.25">
      <c r="D10" s="1"/>
      <c r="E10" s="1"/>
      <c r="F10" s="1"/>
      <c r="G10" s="1"/>
      <c r="I10" s="1"/>
      <c r="N10" s="1"/>
      <c r="AA10" s="1"/>
      <c r="AF10" s="1"/>
      <c r="AK10" s="1"/>
    </row>
    <row r="11" spans="3:45" x14ac:dyDescent="0.25">
      <c r="D11" s="1" t="s">
        <v>21</v>
      </c>
      <c r="E11" s="1">
        <v>516</v>
      </c>
      <c r="F11" s="1">
        <v>663</v>
      </c>
      <c r="G11" s="1">
        <v>826</v>
      </c>
      <c r="I11" s="1" t="s">
        <v>21</v>
      </c>
      <c r="J11" s="1">
        <v>594</v>
      </c>
      <c r="K11" s="1">
        <v>758</v>
      </c>
      <c r="L11" s="1">
        <v>948</v>
      </c>
      <c r="N11" s="1" t="s">
        <v>21</v>
      </c>
      <c r="O11">
        <v>592</v>
      </c>
      <c r="P11">
        <v>714</v>
      </c>
      <c r="Q11">
        <v>833</v>
      </c>
      <c r="AA11" s="1" t="s">
        <v>21</v>
      </c>
      <c r="AB11">
        <v>468</v>
      </c>
      <c r="AC11">
        <v>578</v>
      </c>
      <c r="AD11">
        <v>712</v>
      </c>
      <c r="AF11" s="1" t="s">
        <v>21</v>
      </c>
      <c r="AG11" s="1">
        <v>573</v>
      </c>
      <c r="AH11" s="1">
        <v>705</v>
      </c>
      <c r="AI11" s="1">
        <v>843</v>
      </c>
      <c r="AK11" s="1" t="s">
        <v>21</v>
      </c>
      <c r="AL11">
        <v>540</v>
      </c>
      <c r="AM11">
        <v>662</v>
      </c>
      <c r="AN11">
        <v>780</v>
      </c>
    </row>
    <row r="12" spans="3:45" x14ac:dyDescent="0.25">
      <c r="D12" s="1"/>
      <c r="E12" s="1"/>
      <c r="F12" s="1"/>
      <c r="G12" s="1"/>
      <c r="I12" s="1"/>
      <c r="N12" s="1"/>
      <c r="AA12" s="1"/>
      <c r="AF12" s="1"/>
      <c r="AK12" s="1"/>
    </row>
    <row r="13" spans="3:45" x14ac:dyDescent="0.25">
      <c r="D13" s="1" t="s">
        <v>22</v>
      </c>
      <c r="E13" s="1">
        <v>489</v>
      </c>
      <c r="F13" s="1">
        <v>628</v>
      </c>
      <c r="G13" s="1">
        <v>785</v>
      </c>
      <c r="I13" s="1" t="s">
        <v>22</v>
      </c>
      <c r="J13" s="1">
        <v>525</v>
      </c>
      <c r="K13" s="1">
        <v>684</v>
      </c>
      <c r="L13" s="1">
        <v>868</v>
      </c>
      <c r="N13" s="1" t="s">
        <v>22</v>
      </c>
      <c r="O13">
        <v>539</v>
      </c>
      <c r="P13">
        <v>664</v>
      </c>
      <c r="Q13">
        <v>782</v>
      </c>
      <c r="AA13" s="1" t="s">
        <v>22</v>
      </c>
      <c r="AB13">
        <v>446</v>
      </c>
      <c r="AC13">
        <v>556</v>
      </c>
      <c r="AD13">
        <v>677</v>
      </c>
      <c r="AF13" s="1" t="s">
        <v>22</v>
      </c>
      <c r="AG13" s="1">
        <v>514</v>
      </c>
      <c r="AH13" s="1">
        <v>649</v>
      </c>
      <c r="AI13" s="1">
        <v>780</v>
      </c>
      <c r="AK13" s="1" t="s">
        <v>22</v>
      </c>
      <c r="AL13">
        <v>499</v>
      </c>
      <c r="AM13">
        <v>619</v>
      </c>
      <c r="AN13">
        <v>740</v>
      </c>
    </row>
    <row r="14" spans="3:45" x14ac:dyDescent="0.25">
      <c r="D14" s="1"/>
      <c r="E14" s="8"/>
      <c r="F14" s="8"/>
      <c r="G14" s="8"/>
      <c r="I14" s="1"/>
      <c r="J14" s="9"/>
      <c r="K14" s="9"/>
      <c r="L14" s="9"/>
      <c r="N14" s="1"/>
      <c r="O14" s="9"/>
      <c r="P14" s="9"/>
      <c r="Q14" s="9"/>
      <c r="AA14" s="1"/>
      <c r="AB14" s="9"/>
      <c r="AC14" s="9"/>
      <c r="AD14" s="9"/>
      <c r="AF14" s="1"/>
      <c r="AG14" s="9"/>
      <c r="AH14" s="9"/>
      <c r="AI14" s="9"/>
      <c r="AK14" s="1"/>
      <c r="AL14" s="9"/>
      <c r="AM14" s="9"/>
      <c r="AN14" s="9"/>
    </row>
    <row r="15" spans="3:45" x14ac:dyDescent="0.25">
      <c r="D15" s="1"/>
      <c r="E15" t="s">
        <v>17</v>
      </c>
      <c r="F15" t="s">
        <v>18</v>
      </c>
      <c r="G15" t="s">
        <v>19</v>
      </c>
      <c r="I15" s="1"/>
      <c r="J15" t="s">
        <v>17</v>
      </c>
      <c r="K15" t="s">
        <v>18</v>
      </c>
      <c r="L15" t="s">
        <v>19</v>
      </c>
      <c r="N15" s="1"/>
      <c r="O15" t="s">
        <v>17</v>
      </c>
      <c r="P15" t="s">
        <v>18</v>
      </c>
      <c r="Q15" t="s">
        <v>19</v>
      </c>
      <c r="S15" t="s">
        <v>23</v>
      </c>
      <c r="T15" t="s">
        <v>17</v>
      </c>
      <c r="U15" t="s">
        <v>18</v>
      </c>
      <c r="V15" t="s">
        <v>19</v>
      </c>
      <c r="AA15" s="1"/>
      <c r="AB15" t="s">
        <v>17</v>
      </c>
      <c r="AC15" t="s">
        <v>18</v>
      </c>
      <c r="AD15" t="s">
        <v>19</v>
      </c>
      <c r="AF15" s="1"/>
      <c r="AG15" t="s">
        <v>17</v>
      </c>
      <c r="AH15" t="s">
        <v>18</v>
      </c>
      <c r="AI15" t="s">
        <v>19</v>
      </c>
      <c r="AK15" s="1"/>
      <c r="AL15" t="s">
        <v>17</v>
      </c>
      <c r="AM15" t="s">
        <v>18</v>
      </c>
      <c r="AN15" t="s">
        <v>19</v>
      </c>
      <c r="AP15" t="s">
        <v>23</v>
      </c>
      <c r="AQ15" t="s">
        <v>17</v>
      </c>
      <c r="AR15" t="s">
        <v>18</v>
      </c>
      <c r="AS15" t="s">
        <v>19</v>
      </c>
    </row>
    <row r="16" spans="3:45" x14ac:dyDescent="0.25">
      <c r="D16" s="1" t="s">
        <v>20</v>
      </c>
      <c r="E16" s="15">
        <f>(E9-$F$11)/$F$11</f>
        <v>-0.14479638009049775</v>
      </c>
      <c r="F16" s="15">
        <f>(F9-$F$11)/$F$11</f>
        <v>7.8431372549019607E-2</v>
      </c>
      <c r="G16" s="15">
        <f>(G9-$F$11)/$F$11</f>
        <v>0.33182503770739064</v>
      </c>
      <c r="I16" s="1" t="s">
        <v>20</v>
      </c>
      <c r="J16" s="14">
        <f>(J9-$K$11)/$K$11</f>
        <v>-0.10554089709762533</v>
      </c>
      <c r="K16" s="14">
        <f>(K9-$K$11)/$K$11</f>
        <v>0.11213720316622691</v>
      </c>
      <c r="L16" s="14">
        <f>(L9-$K$11)/$K$11</f>
        <v>0.36939313984168864</v>
      </c>
      <c r="N16" s="1" t="s">
        <v>20</v>
      </c>
      <c r="O16" s="14">
        <f>(O9-$P$11)/$P$11</f>
        <v>-9.9439775910364139E-2</v>
      </c>
      <c r="P16" s="14">
        <f>(P9-$P$11)/$P$11</f>
        <v>6.8627450980392163E-2</v>
      </c>
      <c r="Q16" s="14">
        <f>(Q9-$P$11)/$P$11</f>
        <v>0.21988795518207283</v>
      </c>
      <c r="S16" t="s">
        <v>20</v>
      </c>
      <c r="T16" s="14">
        <f>AVERAGE(E16,J16,O16)</f>
        <v>-0.11659235103282907</v>
      </c>
      <c r="U16" s="14">
        <f>AVERAGE(F16,K16,P16)</f>
        <v>8.6398675565212898E-2</v>
      </c>
      <c r="V16" s="14">
        <f>AVERAGE(G16,L16,Q16)</f>
        <v>0.30703537757705074</v>
      </c>
      <c r="AA16" s="1" t="s">
        <v>20</v>
      </c>
      <c r="AB16" s="15">
        <f>(AB9-$AC$11)/$AC$11</f>
        <v>-0.12802768166089964</v>
      </c>
      <c r="AC16" s="15">
        <f>(AC9-$AC$11)/$AC$11</f>
        <v>6.7474048442906581E-2</v>
      </c>
      <c r="AD16" s="15">
        <f>(AD9-$AC$11)/$AC$11</f>
        <v>0.30622837370242212</v>
      </c>
      <c r="AF16" s="1" t="s">
        <v>20</v>
      </c>
      <c r="AG16" s="14">
        <f>(AG9-$AH$11)/$AH$11</f>
        <v>-7.2340425531914887E-2</v>
      </c>
      <c r="AH16" s="14">
        <f>(AH9-$AH$11)/$AH$11</f>
        <v>0.11631205673758865</v>
      </c>
      <c r="AI16" s="14">
        <f>(AI9-$AH$11)/$AH$11</f>
        <v>0.31773049645390072</v>
      </c>
      <c r="AK16" s="1" t="s">
        <v>20</v>
      </c>
      <c r="AL16" s="15">
        <f>(AL9-$AM$11)/$AM$11</f>
        <v>-9.8187311178247735E-2</v>
      </c>
      <c r="AM16" s="15">
        <f>(AM9-$AM$11)/$AM$11</f>
        <v>8.1570996978851965E-2</v>
      </c>
      <c r="AN16" s="15">
        <f>(AN9-$AM$11)/$AM$11</f>
        <v>0.26435045317220546</v>
      </c>
      <c r="AP16" t="s">
        <v>20</v>
      </c>
      <c r="AQ16" s="14">
        <f>AVERAGE(AB16,AG16,AL16)</f>
        <v>-9.9518472790354084E-2</v>
      </c>
      <c r="AR16" s="14">
        <f>AVERAGE(AC16,AH16,AM16)</f>
        <v>8.8452367386449071E-2</v>
      </c>
      <c r="AS16" s="14">
        <f>AVERAGE(AD16,AI16,AN16)</f>
        <v>0.29610310777617604</v>
      </c>
    </row>
    <row r="17" spans="3:45" x14ac:dyDescent="0.25">
      <c r="D17" s="1"/>
      <c r="E17" s="15"/>
      <c r="F17" s="15"/>
      <c r="G17" s="15"/>
      <c r="I17" s="1"/>
      <c r="J17" s="14"/>
      <c r="K17" s="14"/>
      <c r="L17" s="14"/>
      <c r="N17" s="1"/>
      <c r="O17" s="14"/>
      <c r="P17" s="14"/>
      <c r="Q17" s="14"/>
      <c r="T17" s="14"/>
      <c r="U17" s="14"/>
      <c r="V17" s="14"/>
      <c r="AA17" s="1"/>
      <c r="AB17" s="15"/>
      <c r="AC17" s="15"/>
      <c r="AD17" s="15"/>
      <c r="AF17" s="1"/>
      <c r="AG17" s="14"/>
      <c r="AH17" s="14"/>
      <c r="AI17" s="14"/>
      <c r="AK17" s="1"/>
      <c r="AL17" s="15"/>
      <c r="AM17" s="15"/>
      <c r="AN17" s="15"/>
      <c r="AQ17" s="14"/>
      <c r="AR17" s="14"/>
      <c r="AS17" s="14"/>
    </row>
    <row r="18" spans="3:45" x14ac:dyDescent="0.25">
      <c r="D18" s="1" t="s">
        <v>21</v>
      </c>
      <c r="E18" s="15">
        <f>(E11-$F$11)/$F$11</f>
        <v>-0.22171945701357465</v>
      </c>
      <c r="F18" s="15">
        <f>(F11-$F$11)/$F$11</f>
        <v>0</v>
      </c>
      <c r="G18" s="15">
        <f>(G11-$F$11)/$F$11</f>
        <v>0.2458521870286576</v>
      </c>
      <c r="I18" s="1" t="s">
        <v>21</v>
      </c>
      <c r="J18" s="14">
        <f>(J11-$K$11)/$K$11</f>
        <v>-0.21635883905013192</v>
      </c>
      <c r="K18" s="14">
        <f>(K11-$K$11)/$K$11</f>
        <v>0</v>
      </c>
      <c r="L18" s="14">
        <f>(L11-$K$11)/$K$11</f>
        <v>0.25065963060686014</v>
      </c>
      <c r="N18" s="1" t="s">
        <v>21</v>
      </c>
      <c r="O18" s="14">
        <f>(O11-$P$11)/$P$11</f>
        <v>-0.17086834733893558</v>
      </c>
      <c r="P18" s="14">
        <f>(P11-$P$11)/$P$11</f>
        <v>0</v>
      </c>
      <c r="Q18" s="14">
        <f>(Q11-$P$11)/$P$11</f>
        <v>0.16666666666666666</v>
      </c>
      <c r="S18" t="s">
        <v>21</v>
      </c>
      <c r="T18" s="14">
        <f>AVERAGE(E18,J18,O18)</f>
        <v>-0.20298221446754738</v>
      </c>
      <c r="U18" s="14">
        <f>AVERAGE(F18,K18,P18)</f>
        <v>0</v>
      </c>
      <c r="V18" s="14">
        <f>AVERAGE(G18,L18,Q18)</f>
        <v>0.22105949476739481</v>
      </c>
      <c r="AA18" s="1" t="s">
        <v>21</v>
      </c>
      <c r="AB18" s="15">
        <f>(AB11-$AC$11)/$AC$11</f>
        <v>-0.19031141868512111</v>
      </c>
      <c r="AC18" s="15">
        <f>(AC11-$AC$11)/$AC$11</f>
        <v>0</v>
      </c>
      <c r="AD18" s="15">
        <f>(AD11-$AC$11)/$AC$11</f>
        <v>0.23183391003460208</v>
      </c>
      <c r="AF18" s="1" t="s">
        <v>21</v>
      </c>
      <c r="AG18" s="14">
        <f>(AG11-$AH$11)/$AH$11</f>
        <v>-0.18723404255319148</v>
      </c>
      <c r="AH18" s="14">
        <f>(AH11-$AH$11)/$AH$11</f>
        <v>0</v>
      </c>
      <c r="AI18" s="14">
        <f>(AI11-$AH$11)/$AH$11</f>
        <v>0.19574468085106383</v>
      </c>
      <c r="AK18" s="1" t="s">
        <v>21</v>
      </c>
      <c r="AL18" s="15">
        <f>(AL11-$AM$11)/$AM$11</f>
        <v>-0.18429003021148035</v>
      </c>
      <c r="AM18" s="15">
        <f>(AM11-$AM$11)/$AM$11</f>
        <v>0</v>
      </c>
      <c r="AN18" s="15">
        <f>(AN11-$AM$11)/$AM$11</f>
        <v>0.1782477341389728</v>
      </c>
      <c r="AP18" t="s">
        <v>21</v>
      </c>
      <c r="AQ18" s="14">
        <f>AVERAGE(AB18,AG18,AL18)</f>
        <v>-0.18727849714993097</v>
      </c>
      <c r="AR18" s="14">
        <f>AVERAGE(AC18,AH18,AM18)</f>
        <v>0</v>
      </c>
      <c r="AS18" s="14">
        <f>AVERAGE(AD18,AI18,AN18)</f>
        <v>0.20194210834154624</v>
      </c>
    </row>
    <row r="19" spans="3:45" x14ac:dyDescent="0.25">
      <c r="D19" s="1"/>
      <c r="E19" s="15"/>
      <c r="F19" s="15"/>
      <c r="G19" s="15"/>
      <c r="I19" s="1"/>
      <c r="J19" s="14"/>
      <c r="K19" s="14"/>
      <c r="L19" s="14"/>
      <c r="N19" s="1"/>
      <c r="O19" s="14"/>
      <c r="P19" s="14"/>
      <c r="Q19" s="14"/>
      <c r="T19" s="14"/>
      <c r="U19" s="14"/>
      <c r="V19" s="14"/>
      <c r="AA19" s="1"/>
      <c r="AB19" s="15"/>
      <c r="AC19" s="15"/>
      <c r="AD19" s="15"/>
      <c r="AF19" s="1"/>
      <c r="AG19" s="14"/>
      <c r="AH19" s="14"/>
      <c r="AI19" s="14"/>
      <c r="AK19" s="1"/>
      <c r="AL19" s="15"/>
      <c r="AM19" s="15"/>
      <c r="AN19" s="15"/>
      <c r="AQ19" s="14"/>
      <c r="AR19" s="14"/>
      <c r="AS19" s="14"/>
    </row>
    <row r="20" spans="3:45" x14ac:dyDescent="0.25">
      <c r="D20" s="1" t="s">
        <v>22</v>
      </c>
      <c r="E20" s="15">
        <f>(E13-$F$11)/$F$11</f>
        <v>-0.26244343891402716</v>
      </c>
      <c r="F20" s="15">
        <f>(F13-$F$11)/$F$11</f>
        <v>-5.2790346907993967E-2</v>
      </c>
      <c r="G20" s="15">
        <f>(G13-$F$11)/$F$11</f>
        <v>0.18401206636500755</v>
      </c>
      <c r="I20" s="1" t="s">
        <v>22</v>
      </c>
      <c r="J20" s="14">
        <f>(J13-$K$11)/$K$11</f>
        <v>-0.30738786279683378</v>
      </c>
      <c r="K20" s="14">
        <f>(K13-$K$11)/$K$11</f>
        <v>-9.7625329815303433E-2</v>
      </c>
      <c r="L20" s="14">
        <f>(L13-$K$11)/$K$11</f>
        <v>0.14511873350923482</v>
      </c>
      <c r="N20" s="1" t="s">
        <v>22</v>
      </c>
      <c r="O20" s="14">
        <f>(O13-$P$11)/$P$11</f>
        <v>-0.24509803921568626</v>
      </c>
      <c r="P20" s="14">
        <f>(P13-$P$11)/$P$11</f>
        <v>-7.0028011204481794E-2</v>
      </c>
      <c r="Q20" s="14">
        <f>(Q13-$P$11)/$P$11</f>
        <v>9.5238095238095233E-2</v>
      </c>
      <c r="S20" t="s">
        <v>22</v>
      </c>
      <c r="T20" s="14">
        <f>AVERAGE(E20,J20,O20)</f>
        <v>-0.27164311364218241</v>
      </c>
      <c r="U20" s="14">
        <f>AVERAGE(F20,K20,P20)</f>
        <v>-7.3481229309259724E-2</v>
      </c>
      <c r="V20" s="14">
        <f>AVERAGE(G20,L20,Q20)</f>
        <v>0.14145629837077919</v>
      </c>
      <c r="AA20" s="1" t="s">
        <v>22</v>
      </c>
      <c r="AB20" s="15">
        <f>(AB13-$AC$11)/$AC$11</f>
        <v>-0.22837370242214533</v>
      </c>
      <c r="AC20" s="15">
        <f>(AC13-$AC$11)/$AC$11</f>
        <v>-3.8062283737024222E-2</v>
      </c>
      <c r="AD20" s="15">
        <f>(AD13-$AC$11)/$AC$11</f>
        <v>0.17128027681660898</v>
      </c>
      <c r="AF20" s="1" t="s">
        <v>22</v>
      </c>
      <c r="AG20" s="14">
        <f>(AG13-$AH$11)/$AH$11</f>
        <v>-0.27092198581560284</v>
      </c>
      <c r="AH20" s="14">
        <f>(AH13-$AH$11)/$AH$11</f>
        <v>-7.9432624113475181E-2</v>
      </c>
      <c r="AI20" s="14">
        <f>(AI13-$AH$11)/$AH$11</f>
        <v>0.10638297872340426</v>
      </c>
      <c r="AK20" s="1" t="s">
        <v>22</v>
      </c>
      <c r="AL20" s="15">
        <f>(AL13-$AM$11)/$AM$11</f>
        <v>-0.24622356495468278</v>
      </c>
      <c r="AM20" s="15">
        <f>(AM13-$AM$11)/$AM$11</f>
        <v>-6.4954682779456194E-2</v>
      </c>
      <c r="AN20" s="15">
        <f>(AN13-$AM$11)/$AM$11</f>
        <v>0.11782477341389729</v>
      </c>
      <c r="AP20" t="s">
        <v>22</v>
      </c>
      <c r="AQ20" s="14">
        <f>AVERAGE(AB20,AG20,AL20)</f>
        <v>-0.24850641773081031</v>
      </c>
      <c r="AR20" s="14">
        <f>AVERAGE(AC20,AH20,AM20)</f>
        <v>-6.0816530209985196E-2</v>
      </c>
      <c r="AS20" s="14">
        <f>AVERAGE(AD20,AI20,AN20)</f>
        <v>0.13182934298463686</v>
      </c>
    </row>
    <row r="21" spans="3:45" x14ac:dyDescent="0.25">
      <c r="S21" t="s">
        <v>25</v>
      </c>
      <c r="T21" t="s">
        <v>17</v>
      </c>
      <c r="U21" t="s">
        <v>18</v>
      </c>
      <c r="V21" t="s">
        <v>19</v>
      </c>
      <c r="AP21" t="s">
        <v>25</v>
      </c>
      <c r="AQ21" t="s">
        <v>17</v>
      </c>
      <c r="AR21" t="s">
        <v>18</v>
      </c>
      <c r="AS21" t="s">
        <v>19</v>
      </c>
    </row>
    <row r="22" spans="3:45" x14ac:dyDescent="0.25">
      <c r="S22" t="s">
        <v>20</v>
      </c>
      <c r="T22" s="14">
        <f>MEDIAN(E16,J16,O16)</f>
        <v>-0.10554089709762533</v>
      </c>
      <c r="U22" s="14">
        <f>MEDIAN(F16,K16,P16)</f>
        <v>7.8431372549019607E-2</v>
      </c>
      <c r="V22" s="14">
        <f>MEDIAN(G16,L16,Q16)</f>
        <v>0.33182503770739064</v>
      </c>
      <c r="AP22" t="s">
        <v>20</v>
      </c>
      <c r="AQ22" s="14">
        <f>MEDIAN(AB16,AG16,AL16)</f>
        <v>-9.8187311178247735E-2</v>
      </c>
      <c r="AR22" s="14">
        <f>MEDIAN(AC16,AH16,AM16)</f>
        <v>8.1570996978851965E-2</v>
      </c>
      <c r="AS22" s="14">
        <f>MEDIAN(AD16,AI16,AN16)</f>
        <v>0.30622837370242212</v>
      </c>
    </row>
    <row r="23" spans="3:45" x14ac:dyDescent="0.25">
      <c r="T23" s="14"/>
      <c r="U23" s="14"/>
      <c r="V23" s="14"/>
      <c r="AQ23" s="14"/>
      <c r="AR23" s="14"/>
      <c r="AS23" s="14"/>
    </row>
    <row r="24" spans="3:45" x14ac:dyDescent="0.25">
      <c r="S24" t="s">
        <v>21</v>
      </c>
      <c r="T24" s="14">
        <f>MEDIAN(E18,J18,O18)</f>
        <v>-0.21635883905013192</v>
      </c>
      <c r="U24" s="14">
        <f>MEDIAN(F18,K18,P18)</f>
        <v>0</v>
      </c>
      <c r="V24" s="14">
        <f>MEDIAN(G18,L18,Q18)</f>
        <v>0.2458521870286576</v>
      </c>
      <c r="AP24" t="s">
        <v>21</v>
      </c>
      <c r="AQ24" s="14">
        <f>MEDIAN(AB18,AG18,AL18)</f>
        <v>-0.18723404255319148</v>
      </c>
      <c r="AR24" s="14">
        <f>MEDIAN(AC18,AH18,AM18)</f>
        <v>0</v>
      </c>
      <c r="AS24" s="14">
        <f>MEDIAN(AD18,AI18,AN18)</f>
        <v>0.19574468085106383</v>
      </c>
    </row>
    <row r="25" spans="3:45" x14ac:dyDescent="0.25">
      <c r="T25" s="14"/>
      <c r="U25" s="14"/>
      <c r="V25" s="14"/>
      <c r="AQ25" s="14"/>
      <c r="AR25" s="14"/>
      <c r="AS25" s="14"/>
    </row>
    <row r="26" spans="3:45" x14ac:dyDescent="0.25">
      <c r="S26" t="s">
        <v>22</v>
      </c>
      <c r="T26" s="14">
        <f>MEDIAN(E20,J20,O20)</f>
        <v>-0.26244343891402716</v>
      </c>
      <c r="U26" s="14">
        <f>MEDIAN(F20,K20,P20)</f>
        <v>-7.0028011204481794E-2</v>
      </c>
      <c r="V26" s="14">
        <f>MEDIAN(G20,L20,Q20)</f>
        <v>0.14511873350923482</v>
      </c>
      <c r="AP26" t="s">
        <v>22</v>
      </c>
      <c r="AQ26" s="14">
        <f>MEDIAN(AB20,AG20,AL20)</f>
        <v>-0.24622356495468278</v>
      </c>
      <c r="AR26" s="14">
        <f>MEDIAN(AC20,AH20,AM20)</f>
        <v>-6.4954682779456194E-2</v>
      </c>
      <c r="AS26" s="14">
        <f>MEDIAN(AD20,AI20,AN20)</f>
        <v>0.11782477341389729</v>
      </c>
    </row>
    <row r="29" spans="3:45" x14ac:dyDescent="0.25">
      <c r="C29" s="7" t="s">
        <v>26</v>
      </c>
      <c r="L29" t="s">
        <v>2</v>
      </c>
      <c r="Q29" t="s">
        <v>3</v>
      </c>
      <c r="Z29" s="7" t="s">
        <v>26</v>
      </c>
      <c r="AI29" t="s">
        <v>2</v>
      </c>
      <c r="AN29" t="s">
        <v>3</v>
      </c>
    </row>
    <row r="30" spans="3:45" x14ac:dyDescent="0.25">
      <c r="D30" s="1"/>
      <c r="E30" t="s">
        <v>17</v>
      </c>
      <c r="F30" t="s">
        <v>18</v>
      </c>
      <c r="G30" t="s">
        <v>19</v>
      </c>
      <c r="I30" s="1"/>
      <c r="J30" t="s">
        <v>17</v>
      </c>
      <c r="K30" t="s">
        <v>18</v>
      </c>
      <c r="L30" t="s">
        <v>19</v>
      </c>
      <c r="N30" s="1"/>
      <c r="O30" t="s">
        <v>17</v>
      </c>
      <c r="P30" t="s">
        <v>18</v>
      </c>
      <c r="Q30" t="s">
        <v>19</v>
      </c>
      <c r="AA30" s="1"/>
      <c r="AB30" t="s">
        <v>17</v>
      </c>
      <c r="AC30" t="s">
        <v>18</v>
      </c>
      <c r="AD30" t="s">
        <v>19</v>
      </c>
      <c r="AG30" t="s">
        <v>17</v>
      </c>
      <c r="AH30" t="s">
        <v>18</v>
      </c>
      <c r="AI30" t="s">
        <v>19</v>
      </c>
      <c r="AK30" s="1"/>
      <c r="AL30" t="s">
        <v>17</v>
      </c>
      <c r="AM30" t="s">
        <v>18</v>
      </c>
      <c r="AN30" t="s">
        <v>19</v>
      </c>
    </row>
    <row r="31" spans="3:45" x14ac:dyDescent="0.25">
      <c r="D31" s="1" t="s">
        <v>20</v>
      </c>
      <c r="E31">
        <v>568</v>
      </c>
      <c r="F31">
        <v>692</v>
      </c>
      <c r="G31">
        <v>857</v>
      </c>
      <c r="I31" s="1" t="s">
        <v>20</v>
      </c>
      <c r="J31">
        <v>678</v>
      </c>
      <c r="K31">
        <v>806</v>
      </c>
      <c r="L31">
        <v>999</v>
      </c>
      <c r="N31" s="1" t="s">
        <v>20</v>
      </c>
      <c r="O31">
        <v>624</v>
      </c>
      <c r="P31">
        <v>760</v>
      </c>
      <c r="Q31">
        <v>885</v>
      </c>
      <c r="AA31" s="1" t="s">
        <v>20</v>
      </c>
      <c r="AB31">
        <v>501</v>
      </c>
      <c r="AC31">
        <v>599</v>
      </c>
      <c r="AD31">
        <v>749</v>
      </c>
      <c r="AF31" s="1" t="s">
        <v>20</v>
      </c>
      <c r="AG31" s="1">
        <v>645</v>
      </c>
      <c r="AH31" s="1">
        <v>760</v>
      </c>
      <c r="AI31" s="1">
        <v>898</v>
      </c>
      <c r="AK31" s="1" t="s">
        <v>20</v>
      </c>
      <c r="AL31">
        <v>582</v>
      </c>
      <c r="AM31">
        <v>720</v>
      </c>
      <c r="AN31">
        <v>862</v>
      </c>
    </row>
    <row r="32" spans="3:45" x14ac:dyDescent="0.25">
      <c r="D32" s="1"/>
      <c r="I32" s="1"/>
      <c r="N32" s="1"/>
      <c r="AA32" s="1"/>
      <c r="AF32" s="1"/>
      <c r="AK32" s="1"/>
    </row>
    <row r="33" spans="4:45" x14ac:dyDescent="0.25">
      <c r="D33" s="1" t="s">
        <v>21</v>
      </c>
      <c r="E33">
        <v>528</v>
      </c>
      <c r="F33">
        <v>639</v>
      </c>
      <c r="G33">
        <v>791</v>
      </c>
      <c r="I33" s="1" t="s">
        <v>21</v>
      </c>
      <c r="J33" s="1">
        <v>610</v>
      </c>
      <c r="K33" s="1">
        <v>732</v>
      </c>
      <c r="L33" s="1">
        <v>908</v>
      </c>
      <c r="N33" s="1" t="s">
        <v>21</v>
      </c>
      <c r="O33">
        <v>580</v>
      </c>
      <c r="P33">
        <v>700</v>
      </c>
      <c r="Q33">
        <v>838</v>
      </c>
      <c r="AA33" s="1" t="s">
        <v>21</v>
      </c>
      <c r="AB33">
        <v>475</v>
      </c>
      <c r="AC33">
        <v>574</v>
      </c>
      <c r="AD33">
        <v>697</v>
      </c>
      <c r="AF33" s="1" t="s">
        <v>21</v>
      </c>
      <c r="AG33" s="1">
        <v>570</v>
      </c>
      <c r="AH33" s="1">
        <v>683</v>
      </c>
      <c r="AI33" s="1">
        <v>815</v>
      </c>
      <c r="AK33" s="1" t="s">
        <v>21</v>
      </c>
      <c r="AL33">
        <v>541</v>
      </c>
      <c r="AM33">
        <v>663</v>
      </c>
      <c r="AN33">
        <v>780</v>
      </c>
    </row>
    <row r="34" spans="4:45" x14ac:dyDescent="0.25">
      <c r="D34" s="1"/>
      <c r="I34" s="1"/>
      <c r="N34" s="1"/>
      <c r="AA34" s="1"/>
      <c r="AF34" s="1"/>
      <c r="AK34" s="1"/>
    </row>
    <row r="35" spans="4:45" x14ac:dyDescent="0.25">
      <c r="D35" s="1" t="s">
        <v>22</v>
      </c>
      <c r="E35">
        <v>499</v>
      </c>
      <c r="F35">
        <v>599</v>
      </c>
      <c r="G35">
        <v>757</v>
      </c>
      <c r="I35" s="1" t="s">
        <v>22</v>
      </c>
      <c r="J35" s="1">
        <v>549</v>
      </c>
      <c r="K35" s="1">
        <v>661</v>
      </c>
      <c r="L35" s="1">
        <v>818</v>
      </c>
      <c r="N35" s="1" t="s">
        <v>22</v>
      </c>
      <c r="O35">
        <v>535</v>
      </c>
      <c r="P35">
        <v>655</v>
      </c>
      <c r="Q35">
        <v>770</v>
      </c>
      <c r="AA35" s="1" t="s">
        <v>22</v>
      </c>
      <c r="AB35">
        <v>451</v>
      </c>
      <c r="AC35">
        <v>534</v>
      </c>
      <c r="AD35">
        <v>656</v>
      </c>
      <c r="AF35" s="1" t="s">
        <v>22</v>
      </c>
      <c r="AG35" s="1">
        <v>525</v>
      </c>
      <c r="AH35" s="1">
        <v>616</v>
      </c>
      <c r="AI35" s="1">
        <v>739</v>
      </c>
      <c r="AK35" s="1" t="s">
        <v>22</v>
      </c>
      <c r="AL35">
        <v>520</v>
      </c>
      <c r="AM35">
        <v>618</v>
      </c>
      <c r="AN35">
        <v>717</v>
      </c>
    </row>
    <row r="36" spans="4:45" x14ac:dyDescent="0.25">
      <c r="D36" s="1"/>
      <c r="E36" s="9"/>
      <c r="F36" s="9"/>
      <c r="G36" s="9"/>
      <c r="I36" s="1"/>
      <c r="J36" s="9"/>
      <c r="K36" s="9"/>
      <c r="L36" s="9"/>
      <c r="N36" s="1"/>
      <c r="O36" s="9"/>
      <c r="P36" s="9"/>
      <c r="Q36" s="9"/>
      <c r="S36" s="9"/>
      <c r="AA36" s="1"/>
      <c r="AB36" s="9"/>
      <c r="AC36" s="9"/>
      <c r="AD36" s="9"/>
      <c r="AG36" s="9"/>
      <c r="AH36" s="9"/>
      <c r="AI36" s="9"/>
      <c r="AK36" s="1"/>
      <c r="AL36" s="9"/>
      <c r="AM36" s="9"/>
      <c r="AN36" s="9"/>
      <c r="AP36" s="9"/>
      <c r="AQ36" s="9"/>
      <c r="AR36" s="9"/>
      <c r="AS36" s="9"/>
    </row>
    <row r="37" spans="4:45" x14ac:dyDescent="0.25">
      <c r="D37" s="1"/>
      <c r="E37" t="s">
        <v>17</v>
      </c>
      <c r="F37" t="s">
        <v>18</v>
      </c>
      <c r="G37" t="s">
        <v>19</v>
      </c>
      <c r="I37" s="1"/>
      <c r="J37" t="s">
        <v>17</v>
      </c>
      <c r="K37" t="s">
        <v>18</v>
      </c>
      <c r="L37" t="s">
        <v>19</v>
      </c>
      <c r="N37" s="1"/>
      <c r="O37" t="s">
        <v>17</v>
      </c>
      <c r="P37" t="s">
        <v>18</v>
      </c>
      <c r="Q37" t="s">
        <v>19</v>
      </c>
      <c r="S37" t="s">
        <v>23</v>
      </c>
      <c r="T37" t="s">
        <v>17</v>
      </c>
      <c r="U37" t="s">
        <v>18</v>
      </c>
      <c r="V37" t="s">
        <v>19</v>
      </c>
      <c r="AA37" s="1"/>
      <c r="AB37" t="s">
        <v>17</v>
      </c>
      <c r="AC37" t="s">
        <v>18</v>
      </c>
      <c r="AD37" t="s">
        <v>19</v>
      </c>
      <c r="AF37" s="1"/>
      <c r="AG37" t="s">
        <v>17</v>
      </c>
      <c r="AH37" t="s">
        <v>18</v>
      </c>
      <c r="AI37" t="s">
        <v>19</v>
      </c>
      <c r="AK37" s="1"/>
      <c r="AL37" t="s">
        <v>17</v>
      </c>
      <c r="AM37" t="s">
        <v>18</v>
      </c>
      <c r="AN37" t="s">
        <v>19</v>
      </c>
      <c r="AP37" s="7" t="s">
        <v>23</v>
      </c>
      <c r="AQ37" t="s">
        <v>17</v>
      </c>
      <c r="AR37" t="s">
        <v>18</v>
      </c>
      <c r="AS37" t="s">
        <v>19</v>
      </c>
    </row>
    <row r="38" spans="4:45" x14ac:dyDescent="0.25">
      <c r="D38" s="1" t="s">
        <v>20</v>
      </c>
      <c r="E38" s="15">
        <f>(E31-$F$33)/$F$33</f>
        <v>-0.1111111111111111</v>
      </c>
      <c r="F38" s="15">
        <f>(F31-$F$33)/$F$33</f>
        <v>8.2942097026604072E-2</v>
      </c>
      <c r="G38" s="15">
        <f>(G31-$F$33)/$F$33</f>
        <v>0.34115805946791861</v>
      </c>
      <c r="I38" s="1" t="s">
        <v>20</v>
      </c>
      <c r="J38" s="15">
        <f>(J31-$K$33)/$K$33</f>
        <v>-7.3770491803278687E-2</v>
      </c>
      <c r="K38" s="15">
        <f>(K31-$K$33)/$K$33</f>
        <v>0.10109289617486339</v>
      </c>
      <c r="L38" s="15">
        <f>(L31-$K$33)/$K$33</f>
        <v>0.36475409836065575</v>
      </c>
      <c r="N38" s="1" t="s">
        <v>20</v>
      </c>
      <c r="O38" s="15">
        <f>(O31-$P$33)/$P$33</f>
        <v>-0.10857142857142857</v>
      </c>
      <c r="P38" s="15">
        <f>(P31-$P$33)/$P$33</f>
        <v>8.5714285714285715E-2</v>
      </c>
      <c r="Q38" s="15">
        <f>(Q31-$P$33)/$P$33</f>
        <v>0.26428571428571429</v>
      </c>
      <c r="S38" t="s">
        <v>20</v>
      </c>
      <c r="T38" s="13">
        <f>AVERAGE(E38,J38,O38)</f>
        <v>-9.7817677161939454E-2</v>
      </c>
      <c r="U38" s="13">
        <f>AVERAGE(F38,K38,P38)</f>
        <v>8.9916426305251054E-2</v>
      </c>
      <c r="V38" s="13">
        <f>AVERAGE(G38,L38,Q38)</f>
        <v>0.32339929070476287</v>
      </c>
      <c r="AA38" s="1" t="s">
        <v>20</v>
      </c>
      <c r="AB38" s="15">
        <f>(AB31-$AC$33)/$AC$33</f>
        <v>-0.12717770034843207</v>
      </c>
      <c r="AC38" s="15">
        <f>(AC31-$AC$33)/$AC$33</f>
        <v>4.3554006968641118E-2</v>
      </c>
      <c r="AD38" s="15">
        <f>(AD31-$AC$33)/$AC$33</f>
        <v>0.3048780487804878</v>
      </c>
      <c r="AF38" s="1" t="s">
        <v>20</v>
      </c>
      <c r="AG38" s="15">
        <f>(AG31-$AH$33)/$AH$33</f>
        <v>-5.5636896046852125E-2</v>
      </c>
      <c r="AH38" s="15">
        <f>(AH31-$AH$33)/$AH$33</f>
        <v>0.11273792093704246</v>
      </c>
      <c r="AI38" s="15">
        <f>(AI31-$AH$33)/$AH$33</f>
        <v>0.31478770131771594</v>
      </c>
      <c r="AK38" s="1" t="s">
        <v>20</v>
      </c>
      <c r="AL38" s="15">
        <f>(AL31-$AM$33)/$AM$33</f>
        <v>-0.12217194570135746</v>
      </c>
      <c r="AM38" s="15">
        <f>(AM31-$AM$33)/$AM$33</f>
        <v>8.5972850678733032E-2</v>
      </c>
      <c r="AN38" s="15">
        <f>(AN31-$AM$33)/$AM$33</f>
        <v>0.30015082956259426</v>
      </c>
      <c r="AP38" s="1" t="s">
        <v>20</v>
      </c>
      <c r="AQ38" s="14">
        <f>AVERAGE(AB38,AG38,AL38)</f>
        <v>-0.10166218069888056</v>
      </c>
      <c r="AR38" s="14">
        <f>AVERAGE(AC38,AH38,AM38)</f>
        <v>8.0754926194805537E-2</v>
      </c>
      <c r="AS38" s="14">
        <f>AVERAGE(AD38,AI38,AN38)</f>
        <v>0.30660552655359935</v>
      </c>
    </row>
    <row r="39" spans="4:45" x14ac:dyDescent="0.25">
      <c r="D39" s="1"/>
      <c r="E39" s="15"/>
      <c r="F39" s="15"/>
      <c r="G39" s="15"/>
      <c r="I39" s="1"/>
      <c r="J39" s="15"/>
      <c r="K39" s="15"/>
      <c r="L39" s="15"/>
      <c r="N39" s="1"/>
      <c r="O39" s="15"/>
      <c r="P39" s="15"/>
      <c r="Q39" s="15"/>
      <c r="T39" s="13"/>
      <c r="U39" s="13"/>
      <c r="V39" s="13"/>
      <c r="AA39" s="1"/>
      <c r="AB39" s="15"/>
      <c r="AC39" s="15"/>
      <c r="AD39" s="15"/>
      <c r="AF39" s="1"/>
      <c r="AG39" s="15"/>
      <c r="AH39" s="15"/>
      <c r="AI39" s="15"/>
      <c r="AK39" s="1"/>
      <c r="AL39" s="15"/>
      <c r="AM39" s="15"/>
      <c r="AN39" s="15"/>
      <c r="AP39" s="1"/>
      <c r="AQ39" s="14"/>
      <c r="AR39" s="14"/>
      <c r="AS39" s="14"/>
    </row>
    <row r="40" spans="4:45" x14ac:dyDescent="0.25">
      <c r="D40" s="1" t="s">
        <v>21</v>
      </c>
      <c r="E40" s="15">
        <f>(E33-$F$33)/$F$33</f>
        <v>-0.17370892018779344</v>
      </c>
      <c r="F40" s="15">
        <f>(F33-$F$33)/$F$33</f>
        <v>0</v>
      </c>
      <c r="G40" s="15">
        <f>(G33-$F$33)/$F$33</f>
        <v>0.23787167449139279</v>
      </c>
      <c r="I40" s="1" t="s">
        <v>21</v>
      </c>
      <c r="J40" s="15">
        <f>(J33-$K$33)/$K$33</f>
        <v>-0.16666666666666666</v>
      </c>
      <c r="K40" s="15">
        <f>(K33-$K$33)/$K$33</f>
        <v>0</v>
      </c>
      <c r="L40" s="15">
        <f>(L33-$K$33)/$K$33</f>
        <v>0.24043715846994534</v>
      </c>
      <c r="N40" s="1" t="s">
        <v>21</v>
      </c>
      <c r="O40" s="15">
        <f>(O33-$P$33)/$P$33</f>
        <v>-0.17142857142857143</v>
      </c>
      <c r="P40" s="15">
        <f>(P33-$P$33)/$P$33</f>
        <v>0</v>
      </c>
      <c r="Q40" s="15">
        <f>(Q33-$P$33)/$P$33</f>
        <v>0.19714285714285715</v>
      </c>
      <c r="S40" t="s">
        <v>21</v>
      </c>
      <c r="T40" s="13">
        <f>AVERAGE(E40,J40,O40)</f>
        <v>-0.17060138609434383</v>
      </c>
      <c r="U40" s="13">
        <f>AVERAGE(F40,K40,P40)</f>
        <v>0</v>
      </c>
      <c r="V40" s="13">
        <f>AVERAGE(G40,L40,Q40)</f>
        <v>0.22515056336806508</v>
      </c>
      <c r="AA40" s="1" t="s">
        <v>21</v>
      </c>
      <c r="AB40" s="15">
        <f>(AB33-$AC$33)/$AC$33</f>
        <v>-0.17247386759581881</v>
      </c>
      <c r="AC40" s="15">
        <f>(AC33-$AC$33)/$AC$33</f>
        <v>0</v>
      </c>
      <c r="AD40" s="15">
        <f>(AD33-$AC$33)/$AC$33</f>
        <v>0.21428571428571427</v>
      </c>
      <c r="AF40" s="1" t="s">
        <v>21</v>
      </c>
      <c r="AG40" s="15">
        <f>(AG33-$AH$33)/$AH$33</f>
        <v>-0.16544655929721816</v>
      </c>
      <c r="AH40" s="15">
        <f>(AH33-$AH$33)/$AH$33</f>
        <v>0</v>
      </c>
      <c r="AI40" s="15">
        <f>(AI33-$AH$33)/$AH$33</f>
        <v>0.19326500732064422</v>
      </c>
      <c r="AK40" s="1" t="s">
        <v>21</v>
      </c>
      <c r="AL40" s="15">
        <f>(AL33-$AM$33)/$AM$33</f>
        <v>-0.18401206636500755</v>
      </c>
      <c r="AM40" s="15">
        <f>(AM33-$AM$33)/$AM$33</f>
        <v>0</v>
      </c>
      <c r="AN40" s="15">
        <f>(AN33-$AM$33)/$AM$33</f>
        <v>0.17647058823529413</v>
      </c>
      <c r="AP40" s="1" t="s">
        <v>21</v>
      </c>
      <c r="AQ40" s="14">
        <f>AVERAGE(AB40,AG40,AL40)</f>
        <v>-0.17397749775268148</v>
      </c>
      <c r="AR40" s="14">
        <f>AVERAGE(AC40,AH40,AM40)</f>
        <v>0</v>
      </c>
      <c r="AS40" s="14">
        <f>AVERAGE(AD40,AI40,AN40)</f>
        <v>0.19467376994721755</v>
      </c>
    </row>
    <row r="41" spans="4:45" x14ac:dyDescent="0.25">
      <c r="D41" s="1"/>
      <c r="E41" s="15"/>
      <c r="F41" s="15"/>
      <c r="G41" s="15"/>
      <c r="I41" s="1"/>
      <c r="J41" s="15"/>
      <c r="K41" s="15"/>
      <c r="L41" s="15"/>
      <c r="N41" s="1"/>
      <c r="O41" s="15"/>
      <c r="P41" s="15"/>
      <c r="Q41" s="15"/>
      <c r="T41" s="13"/>
      <c r="U41" s="13"/>
      <c r="V41" s="13"/>
      <c r="AA41" s="1"/>
      <c r="AB41" s="15"/>
      <c r="AC41" s="15"/>
      <c r="AD41" s="15"/>
      <c r="AF41" s="1"/>
      <c r="AG41" s="15"/>
      <c r="AH41" s="15"/>
      <c r="AI41" s="15"/>
      <c r="AK41" s="1"/>
      <c r="AL41" s="15"/>
      <c r="AM41" s="15"/>
      <c r="AN41" s="15"/>
      <c r="AP41" s="1"/>
      <c r="AQ41" s="14"/>
      <c r="AR41" s="14"/>
      <c r="AS41" s="14"/>
    </row>
    <row r="42" spans="4:45" x14ac:dyDescent="0.25">
      <c r="D42" s="1" t="s">
        <v>22</v>
      </c>
      <c r="E42" s="15">
        <f>(E35-$F$33)/$F$33</f>
        <v>-0.2190923317683881</v>
      </c>
      <c r="F42" s="15">
        <f>(F35-$F$33)/$F$33</f>
        <v>-6.2597809076682318E-2</v>
      </c>
      <c r="G42" s="15">
        <f>(G35-$F$33)/$F$33</f>
        <v>0.18466353677621283</v>
      </c>
      <c r="I42" s="1" t="s">
        <v>22</v>
      </c>
      <c r="J42" s="15">
        <f>(J35-$K$33)/$K$33</f>
        <v>-0.25</v>
      </c>
      <c r="K42" s="15">
        <f>(K35-$K$33)/$K$33</f>
        <v>-9.699453551912568E-2</v>
      </c>
      <c r="L42" s="15">
        <f>(L35-$K$33)/$K$33</f>
        <v>0.11748633879781421</v>
      </c>
      <c r="N42" s="1" t="s">
        <v>22</v>
      </c>
      <c r="O42" s="15">
        <f>(O35-$P$33)/$P$33</f>
        <v>-0.23571428571428571</v>
      </c>
      <c r="P42" s="15">
        <f>(P35-$P$33)/$P$33</f>
        <v>-6.4285714285714279E-2</v>
      </c>
      <c r="Q42" s="15">
        <f>(Q35-$P$33)/$P$33</f>
        <v>0.1</v>
      </c>
      <c r="S42" t="s">
        <v>22</v>
      </c>
      <c r="T42" s="13">
        <f>AVERAGE(E42,J42,O42)</f>
        <v>-0.23493553916089127</v>
      </c>
      <c r="U42" s="13">
        <f>AVERAGE(F42,K42,P42)</f>
        <v>-7.4626019627174092E-2</v>
      </c>
      <c r="V42" s="13">
        <f>AVERAGE(G42,L42,Q42)</f>
        <v>0.13404995852467569</v>
      </c>
      <c r="AA42" s="1" t="s">
        <v>22</v>
      </c>
      <c r="AB42" s="15">
        <f>(AB35-$AC$33)/$AC$33</f>
        <v>-0.21428571428571427</v>
      </c>
      <c r="AC42" s="15">
        <f>(AC35-$AC$33)/$AC$33</f>
        <v>-6.968641114982578E-2</v>
      </c>
      <c r="AD42" s="15">
        <f>(AD35-$AC$33)/$AC$33</f>
        <v>0.14285714285714285</v>
      </c>
      <c r="AF42" s="1" t="s">
        <v>22</v>
      </c>
      <c r="AG42" s="15">
        <f>(AG35-$AH$33)/$AH$33</f>
        <v>-0.23133235724743778</v>
      </c>
      <c r="AH42" s="15">
        <f>(AH35-$AH$33)/$AH$33</f>
        <v>-9.8096632503660325E-2</v>
      </c>
      <c r="AI42" s="15">
        <f>(AI35-$AH$33)/$AH$33</f>
        <v>8.1991215226939973E-2</v>
      </c>
      <c r="AK42" s="1" t="s">
        <v>22</v>
      </c>
      <c r="AL42" s="15">
        <f>(AL35-$AM$33)/$AM$33</f>
        <v>-0.21568627450980393</v>
      </c>
      <c r="AM42" s="15">
        <f>(AM35-$AM$33)/$AM$33</f>
        <v>-6.7873303167420809E-2</v>
      </c>
      <c r="AN42" s="15">
        <f>(AN35-$AM$33)/$AM$33</f>
        <v>8.1447963800904979E-2</v>
      </c>
      <c r="AP42" s="1" t="s">
        <v>22</v>
      </c>
      <c r="AQ42" s="14">
        <f>AVERAGE(AB42,AG42,AL42)</f>
        <v>-0.22043478201431865</v>
      </c>
      <c r="AR42" s="14">
        <f>AVERAGE(AC42,AH42,AM42)</f>
        <v>-7.8552115606968967E-2</v>
      </c>
      <c r="AS42" s="14">
        <f>AVERAGE(AD42,AI42,AN42)</f>
        <v>0.1020987739616626</v>
      </c>
    </row>
    <row r="43" spans="4:45" x14ac:dyDescent="0.25">
      <c r="D43" s="1"/>
      <c r="E43" s="8"/>
      <c r="F43" s="8"/>
      <c r="G43" s="8"/>
      <c r="I43" s="1"/>
      <c r="J43" s="9"/>
      <c r="K43" s="9"/>
      <c r="L43" s="9"/>
      <c r="N43" s="1"/>
      <c r="O43" s="9"/>
      <c r="P43" s="9"/>
      <c r="Q43" s="9"/>
      <c r="S43" t="s">
        <v>25</v>
      </c>
      <c r="T43" t="s">
        <v>17</v>
      </c>
      <c r="U43" t="s">
        <v>18</v>
      </c>
      <c r="V43" t="s">
        <v>19</v>
      </c>
      <c r="AP43" s="12" t="s">
        <v>25</v>
      </c>
      <c r="AQ43" t="s">
        <v>17</v>
      </c>
      <c r="AR43" t="s">
        <v>18</v>
      </c>
      <c r="AS43" t="s">
        <v>19</v>
      </c>
    </row>
    <row r="44" spans="4:45" x14ac:dyDescent="0.25">
      <c r="S44" t="s">
        <v>20</v>
      </c>
      <c r="T44" s="13">
        <f>MEDIAN(E38,J38,O38)</f>
        <v>-0.10857142857142857</v>
      </c>
      <c r="U44" s="13">
        <f>MEDIAN(F38,K38,P38)</f>
        <v>8.5714285714285715E-2</v>
      </c>
      <c r="V44" s="13">
        <f>MEDIAN(G38,L38,Q38)</f>
        <v>0.34115805946791861</v>
      </c>
      <c r="AP44" s="1" t="s">
        <v>20</v>
      </c>
      <c r="AQ44" s="13">
        <f>MEDIAN(AB38,AG38,AL38)</f>
        <v>-0.12217194570135746</v>
      </c>
      <c r="AR44" s="13">
        <f>MEDIAN(AC38,AH38,AM38)</f>
        <v>8.5972850678733032E-2</v>
      </c>
      <c r="AS44" s="13">
        <f>MEDIAN(AD38,AI38,AN38)</f>
        <v>0.3048780487804878</v>
      </c>
    </row>
    <row r="45" spans="4:45" x14ac:dyDescent="0.25">
      <c r="T45" s="13"/>
      <c r="U45" s="13"/>
      <c r="V45" s="13"/>
      <c r="AP45" s="1"/>
      <c r="AQ45" s="13"/>
      <c r="AR45" s="13"/>
      <c r="AS45" s="13"/>
    </row>
    <row r="46" spans="4:45" x14ac:dyDescent="0.25">
      <c r="S46" t="s">
        <v>21</v>
      </c>
      <c r="T46" s="13">
        <f>MEDIAN(E40,J40,O40)</f>
        <v>-0.17142857142857143</v>
      </c>
      <c r="U46" s="13">
        <f>MEDIAN(F40,K40,P40)</f>
        <v>0</v>
      </c>
      <c r="V46" s="13">
        <f>MEDIAN(G40,L40,Q40)</f>
        <v>0.23787167449139279</v>
      </c>
      <c r="AP46" s="1" t="s">
        <v>21</v>
      </c>
      <c r="AQ46" s="13">
        <f>MEDIAN(AB40,AG40,AL40)</f>
        <v>-0.17247386759581881</v>
      </c>
      <c r="AR46" s="13">
        <f>MEDIAN(AC40,AH40,AM40)</f>
        <v>0</v>
      </c>
      <c r="AS46" s="13">
        <f>MEDIAN(AD40,AI40,AN40)</f>
        <v>0.19326500732064422</v>
      </c>
    </row>
    <row r="47" spans="4:45" x14ac:dyDescent="0.25">
      <c r="T47" s="13"/>
      <c r="U47" s="13"/>
      <c r="V47" s="13"/>
      <c r="AP47" s="1"/>
      <c r="AQ47" s="13"/>
      <c r="AR47" s="13"/>
      <c r="AS47" s="13"/>
    </row>
    <row r="48" spans="4:45" x14ac:dyDescent="0.25">
      <c r="S48" t="s">
        <v>22</v>
      </c>
      <c r="T48" s="13">
        <f>MEDIAN(E42,J42,O42)</f>
        <v>-0.23571428571428571</v>
      </c>
      <c r="U48" s="13">
        <f>MEDIAN(F42,K42,P42)</f>
        <v>-6.4285714285714279E-2</v>
      </c>
      <c r="V48" s="13">
        <f>MEDIAN(G42,L42,Q42)</f>
        <v>0.11748633879781421</v>
      </c>
      <c r="AP48" s="1" t="s">
        <v>22</v>
      </c>
      <c r="AQ48" s="13">
        <f>MEDIAN(AB42,AG42,AL42)</f>
        <v>-0.21568627450980393</v>
      </c>
      <c r="AR48" s="13">
        <f>MEDIAN(AC42,AH42,AM42)</f>
        <v>-6.968641114982578E-2</v>
      </c>
      <c r="AS48" s="13">
        <f>MEDIAN(AD42,AI42,AN42)</f>
        <v>8.1991215226939973E-2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1BA1-24D2-4012-A61C-F654A9FA55B9}">
  <dimension ref="A1:D57"/>
  <sheetViews>
    <sheetView tabSelected="1" workbookViewId="0">
      <selection activeCell="I29" sqref="I29"/>
    </sheetView>
  </sheetViews>
  <sheetFormatPr defaultRowHeight="15" x14ac:dyDescent="0.25"/>
  <cols>
    <col min="1" max="1" width="11.42578125" bestFit="1" customWidth="1"/>
    <col min="2" max="2" width="9.7109375" bestFit="1" customWidth="1"/>
    <col min="3" max="3" width="11.7109375" bestFit="1" customWidth="1"/>
    <col min="4" max="4" width="10" bestFit="1" customWidth="1"/>
  </cols>
  <sheetData>
    <row r="1" spans="1:4" x14ac:dyDescent="0.25">
      <c r="A1" t="s">
        <v>27</v>
      </c>
      <c r="B1" t="s">
        <v>28</v>
      </c>
      <c r="C1" t="s">
        <v>29</v>
      </c>
      <c r="D1" t="s">
        <v>30</v>
      </c>
    </row>
    <row r="2" spans="1:4" x14ac:dyDescent="0.25">
      <c r="A2">
        <v>74</v>
      </c>
      <c r="B2">
        <v>95</v>
      </c>
      <c r="C2">
        <v>74</v>
      </c>
      <c r="D2">
        <v>94</v>
      </c>
    </row>
    <row r="3" spans="1:4" x14ac:dyDescent="0.25">
      <c r="A3">
        <v>70</v>
      </c>
      <c r="B3">
        <v>90</v>
      </c>
      <c r="C3">
        <v>72</v>
      </c>
      <c r="D3">
        <v>96</v>
      </c>
    </row>
    <row r="4" spans="1:4" x14ac:dyDescent="0.25">
      <c r="A4">
        <v>73</v>
      </c>
      <c r="B4">
        <v>88</v>
      </c>
      <c r="C4">
        <v>73</v>
      </c>
      <c r="D4">
        <v>92</v>
      </c>
    </row>
    <row r="5" spans="1:4" x14ac:dyDescent="0.25">
      <c r="A5">
        <v>60</v>
      </c>
      <c r="B5">
        <v>90</v>
      </c>
      <c r="C5">
        <v>55</v>
      </c>
      <c r="D5">
        <v>75</v>
      </c>
    </row>
    <row r="6" spans="1:4" x14ac:dyDescent="0.25">
      <c r="A6">
        <v>59</v>
      </c>
      <c r="B6">
        <v>86</v>
      </c>
      <c r="C6">
        <v>54</v>
      </c>
      <c r="D6">
        <v>74</v>
      </c>
    </row>
    <row r="7" spans="1:4" x14ac:dyDescent="0.25">
      <c r="A7">
        <v>59</v>
      </c>
      <c r="B7">
        <v>82</v>
      </c>
      <c r="C7">
        <v>52</v>
      </c>
      <c r="D7">
        <v>72</v>
      </c>
    </row>
    <row r="8" spans="1:4" x14ac:dyDescent="0.25">
      <c r="A8">
        <v>55</v>
      </c>
      <c r="B8">
        <v>87</v>
      </c>
      <c r="C8">
        <v>47</v>
      </c>
      <c r="D8">
        <v>67</v>
      </c>
    </row>
    <row r="9" spans="1:4" x14ac:dyDescent="0.25">
      <c r="A9">
        <v>52</v>
      </c>
      <c r="B9">
        <v>86</v>
      </c>
      <c r="C9">
        <v>47</v>
      </c>
      <c r="D9">
        <v>71</v>
      </c>
    </row>
    <row r="10" spans="1:4" x14ac:dyDescent="0.25">
      <c r="A10">
        <v>51</v>
      </c>
      <c r="B10">
        <v>82</v>
      </c>
      <c r="C10">
        <v>47</v>
      </c>
      <c r="D10">
        <v>72</v>
      </c>
    </row>
    <row r="11" spans="1:4" x14ac:dyDescent="0.25">
      <c r="A11">
        <v>91</v>
      </c>
      <c r="B11">
        <v>123</v>
      </c>
      <c r="C11">
        <v>86</v>
      </c>
      <c r="D11">
        <v>120</v>
      </c>
    </row>
    <row r="12" spans="1:4" x14ac:dyDescent="0.25">
      <c r="A12">
        <v>93</v>
      </c>
      <c r="B12">
        <v>126</v>
      </c>
      <c r="C12">
        <v>87</v>
      </c>
      <c r="D12">
        <v>117</v>
      </c>
    </row>
    <row r="13" spans="1:4" x14ac:dyDescent="0.25">
      <c r="A13">
        <v>88</v>
      </c>
      <c r="B13">
        <v>125</v>
      </c>
      <c r="C13">
        <v>85</v>
      </c>
      <c r="D13">
        <v>120</v>
      </c>
    </row>
    <row r="14" spans="1:4" x14ac:dyDescent="0.25">
      <c r="A14">
        <v>84</v>
      </c>
      <c r="B14">
        <v>119</v>
      </c>
      <c r="C14">
        <v>81</v>
      </c>
      <c r="D14">
        <v>118</v>
      </c>
    </row>
    <row r="15" spans="1:4" x14ac:dyDescent="0.25">
      <c r="A15">
        <v>81</v>
      </c>
      <c r="B15">
        <v>117</v>
      </c>
      <c r="C15">
        <v>81</v>
      </c>
      <c r="D15">
        <v>115</v>
      </c>
    </row>
    <row r="16" spans="1:4" x14ac:dyDescent="0.25">
      <c r="A16">
        <v>80</v>
      </c>
      <c r="B16">
        <v>115</v>
      </c>
      <c r="C16">
        <v>80</v>
      </c>
      <c r="D16">
        <v>113</v>
      </c>
    </row>
    <row r="17" spans="1:4" x14ac:dyDescent="0.25">
      <c r="A17">
        <v>73</v>
      </c>
      <c r="B17">
        <v>105</v>
      </c>
      <c r="C17">
        <v>74</v>
      </c>
      <c r="D17">
        <v>110</v>
      </c>
    </row>
    <row r="18" spans="1:4" x14ac:dyDescent="0.25">
      <c r="A18">
        <v>70</v>
      </c>
      <c r="B18">
        <v>105</v>
      </c>
      <c r="C18">
        <v>73</v>
      </c>
      <c r="D18">
        <v>113</v>
      </c>
    </row>
    <row r="19" spans="1:4" x14ac:dyDescent="0.25">
      <c r="A19">
        <v>69</v>
      </c>
      <c r="B19">
        <v>115</v>
      </c>
      <c r="C19">
        <v>70</v>
      </c>
      <c r="D19">
        <v>108</v>
      </c>
    </row>
    <row r="20" spans="1:4" x14ac:dyDescent="0.25">
      <c r="A20">
        <v>80</v>
      </c>
      <c r="B20">
        <v>93</v>
      </c>
      <c r="C20">
        <v>80</v>
      </c>
      <c r="D20">
        <v>110</v>
      </c>
    </row>
    <row r="21" spans="1:4" x14ac:dyDescent="0.25">
      <c r="A21">
        <v>71</v>
      </c>
      <c r="B21">
        <v>97</v>
      </c>
      <c r="C21">
        <v>81</v>
      </c>
      <c r="D21">
        <v>106</v>
      </c>
    </row>
    <row r="22" spans="1:4" x14ac:dyDescent="0.25">
      <c r="A22">
        <v>71</v>
      </c>
      <c r="B22">
        <v>97</v>
      </c>
      <c r="C22">
        <v>80</v>
      </c>
      <c r="D22">
        <v>106</v>
      </c>
    </row>
    <row r="23" spans="1:4" x14ac:dyDescent="0.25">
      <c r="A23">
        <v>67</v>
      </c>
      <c r="B23">
        <v>94</v>
      </c>
      <c r="C23">
        <v>74</v>
      </c>
      <c r="D23">
        <v>107</v>
      </c>
    </row>
    <row r="24" spans="1:4" x14ac:dyDescent="0.25">
      <c r="A24">
        <v>70</v>
      </c>
      <c r="B24">
        <v>96</v>
      </c>
      <c r="C24">
        <v>73</v>
      </c>
      <c r="D24">
        <v>101</v>
      </c>
    </row>
    <row r="25" spans="1:4" x14ac:dyDescent="0.25">
      <c r="A25">
        <v>69</v>
      </c>
      <c r="B25">
        <v>93</v>
      </c>
      <c r="C25">
        <v>73</v>
      </c>
      <c r="D25">
        <v>98</v>
      </c>
    </row>
    <row r="26" spans="1:4" x14ac:dyDescent="0.25">
      <c r="A26">
        <v>61</v>
      </c>
      <c r="B26">
        <v>90</v>
      </c>
      <c r="C26">
        <v>65</v>
      </c>
      <c r="D26">
        <v>100</v>
      </c>
    </row>
    <row r="27" spans="1:4" x14ac:dyDescent="0.25">
      <c r="A27">
        <v>63</v>
      </c>
      <c r="B27">
        <v>90</v>
      </c>
      <c r="C27">
        <v>64</v>
      </c>
      <c r="D27">
        <v>97</v>
      </c>
    </row>
    <row r="28" spans="1:4" x14ac:dyDescent="0.25">
      <c r="A28">
        <v>62</v>
      </c>
      <c r="B28">
        <v>94</v>
      </c>
      <c r="C28">
        <v>62</v>
      </c>
      <c r="D28">
        <v>97</v>
      </c>
    </row>
    <row r="30" spans="1:4" x14ac:dyDescent="0.25">
      <c r="A30" t="s">
        <v>27</v>
      </c>
      <c r="B30" t="s">
        <v>28</v>
      </c>
      <c r="C30" t="s">
        <v>29</v>
      </c>
      <c r="D30" t="s">
        <v>30</v>
      </c>
    </row>
    <row r="31" spans="1:4" x14ac:dyDescent="0.25">
      <c r="A31">
        <v>0.374</v>
      </c>
      <c r="B31">
        <v>0.36799999999999999</v>
      </c>
      <c r="C31">
        <v>0.32900000000000001</v>
      </c>
      <c r="D31">
        <v>0.32300000000000001</v>
      </c>
    </row>
    <row r="32" spans="1:4" x14ac:dyDescent="0.25">
      <c r="A32">
        <v>0.36499999999999999</v>
      </c>
      <c r="B32">
        <v>0.35699999999999998</v>
      </c>
      <c r="C32">
        <v>0.32100000000000001</v>
      </c>
      <c r="D32">
        <v>0.314</v>
      </c>
    </row>
    <row r="33" spans="1:4" x14ac:dyDescent="0.25">
      <c r="A33">
        <v>0.35799999999999998</v>
      </c>
      <c r="B33">
        <v>0.34899999999999998</v>
      </c>
      <c r="C33">
        <v>0.316</v>
      </c>
      <c r="D33">
        <v>0.307</v>
      </c>
    </row>
    <row r="34" spans="1:4" x14ac:dyDescent="0.25">
      <c r="A34">
        <v>0.32200000000000001</v>
      </c>
      <c r="B34">
        <v>0.32100000000000001</v>
      </c>
      <c r="C34">
        <v>0.28000000000000003</v>
      </c>
      <c r="D34">
        <v>0.28000000000000003</v>
      </c>
    </row>
    <row r="35" spans="1:4" x14ac:dyDescent="0.25">
      <c r="A35">
        <v>0.309</v>
      </c>
      <c r="B35">
        <v>0.30599999999999999</v>
      </c>
      <c r="C35">
        <v>0.27</v>
      </c>
      <c r="D35">
        <v>0.26800000000000002</v>
      </c>
    </row>
    <row r="36" spans="1:4" x14ac:dyDescent="0.25">
      <c r="A36">
        <v>0.3</v>
      </c>
      <c r="B36">
        <v>0.29499999999999998</v>
      </c>
      <c r="C36">
        <v>0.26300000000000001</v>
      </c>
      <c r="D36">
        <v>0.25900000000000001</v>
      </c>
    </row>
    <row r="37" spans="1:4" x14ac:dyDescent="0.25">
      <c r="A37">
        <v>0.27800000000000002</v>
      </c>
      <c r="B37">
        <v>0.28199999999999997</v>
      </c>
      <c r="C37">
        <v>0.24099999999999999</v>
      </c>
      <c r="D37">
        <v>0.245</v>
      </c>
    </row>
    <row r="38" spans="1:4" x14ac:dyDescent="0.25">
      <c r="A38">
        <v>0.26200000000000001</v>
      </c>
      <c r="B38">
        <v>0.26800000000000002</v>
      </c>
      <c r="C38">
        <v>0.22900000000000001</v>
      </c>
      <c r="D38">
        <v>0.23400000000000001</v>
      </c>
    </row>
    <row r="39" spans="1:4" x14ac:dyDescent="0.25">
      <c r="A39">
        <v>0.25</v>
      </c>
      <c r="B39">
        <v>0.26</v>
      </c>
      <c r="C39">
        <v>0.219</v>
      </c>
      <c r="D39">
        <v>0.22800000000000001</v>
      </c>
    </row>
    <row r="40" spans="1:4" x14ac:dyDescent="0.25">
      <c r="A40">
        <v>0.46800000000000003</v>
      </c>
      <c r="B40">
        <v>0.46200000000000002</v>
      </c>
      <c r="C40">
        <v>0.40899999999999997</v>
      </c>
      <c r="D40">
        <v>0.40400000000000003</v>
      </c>
    </row>
    <row r="41" spans="1:4" x14ac:dyDescent="0.25">
      <c r="A41">
        <v>0.45200000000000001</v>
      </c>
      <c r="B41">
        <v>0.442</v>
      </c>
      <c r="C41">
        <v>0.39700000000000002</v>
      </c>
      <c r="D41">
        <v>0.38900000000000001</v>
      </c>
    </row>
    <row r="42" spans="1:4" x14ac:dyDescent="0.25">
      <c r="A42">
        <v>0.441</v>
      </c>
      <c r="B42">
        <v>0.42899999999999999</v>
      </c>
      <c r="C42">
        <v>0.38800000000000001</v>
      </c>
      <c r="D42">
        <v>0.378</v>
      </c>
    </row>
    <row r="43" spans="1:4" x14ac:dyDescent="0.25">
      <c r="A43">
        <v>0.39900000000000002</v>
      </c>
      <c r="B43">
        <v>0.40100000000000002</v>
      </c>
      <c r="C43">
        <v>0.35199999999999998</v>
      </c>
      <c r="D43">
        <v>0.35399999999999998</v>
      </c>
    </row>
    <row r="44" spans="1:4" x14ac:dyDescent="0.25">
      <c r="A44">
        <v>0.377</v>
      </c>
      <c r="B44">
        <v>0.376</v>
      </c>
      <c r="C44">
        <v>0.33500000000000002</v>
      </c>
      <c r="D44">
        <v>0.33400000000000002</v>
      </c>
    </row>
    <row r="45" spans="1:4" x14ac:dyDescent="0.25">
      <c r="A45">
        <v>0.36199999999999999</v>
      </c>
      <c r="B45">
        <v>0.35799999999999998</v>
      </c>
      <c r="C45">
        <v>0.32300000000000001</v>
      </c>
      <c r="D45">
        <v>0.31900000000000001</v>
      </c>
    </row>
    <row r="46" spans="1:4" x14ac:dyDescent="0.25">
      <c r="A46">
        <v>0.33800000000000002</v>
      </c>
      <c r="B46">
        <v>0.34100000000000003</v>
      </c>
      <c r="C46">
        <v>0.3</v>
      </c>
      <c r="D46">
        <v>0.30199999999999999</v>
      </c>
    </row>
    <row r="47" spans="1:4" x14ac:dyDescent="0.25">
      <c r="A47">
        <v>0.311</v>
      </c>
      <c r="B47">
        <v>0.32</v>
      </c>
      <c r="C47">
        <v>0.27900000000000003</v>
      </c>
      <c r="D47">
        <v>0.28599999999999998</v>
      </c>
    </row>
    <row r="48" spans="1:4" x14ac:dyDescent="0.25">
      <c r="A48">
        <v>0.29099999999999998</v>
      </c>
      <c r="B48">
        <v>0.307</v>
      </c>
      <c r="C48">
        <v>0.26300000000000001</v>
      </c>
      <c r="D48">
        <v>0.27600000000000002</v>
      </c>
    </row>
    <row r="49" spans="1:4" x14ac:dyDescent="0.25">
      <c r="A49">
        <v>0.40799999999999997</v>
      </c>
      <c r="B49">
        <v>0.40300000000000002</v>
      </c>
      <c r="C49">
        <v>0.38500000000000001</v>
      </c>
      <c r="D49">
        <v>0.38</v>
      </c>
    </row>
    <row r="50" spans="1:4" x14ac:dyDescent="0.25">
      <c r="A50">
        <v>0.39700000000000002</v>
      </c>
      <c r="B50">
        <v>0.39100000000000001</v>
      </c>
      <c r="C50">
        <v>0.375</v>
      </c>
      <c r="D50">
        <v>0.36799999999999999</v>
      </c>
    </row>
    <row r="51" spans="1:4" x14ac:dyDescent="0.25">
      <c r="A51">
        <v>0.38900000000000001</v>
      </c>
      <c r="B51">
        <v>0.38100000000000001</v>
      </c>
      <c r="C51">
        <v>0.36799999999999999</v>
      </c>
      <c r="D51">
        <v>0.35899999999999999</v>
      </c>
    </row>
    <row r="52" spans="1:4" x14ac:dyDescent="0.25">
      <c r="A52">
        <v>0.36</v>
      </c>
      <c r="B52">
        <v>0.36099999999999999</v>
      </c>
      <c r="C52">
        <v>0.33500000000000002</v>
      </c>
      <c r="D52">
        <v>0.33600000000000002</v>
      </c>
    </row>
    <row r="53" spans="1:4" x14ac:dyDescent="0.25">
      <c r="A53">
        <v>0.34499999999999997</v>
      </c>
      <c r="B53">
        <v>0.34300000000000003</v>
      </c>
      <c r="C53">
        <v>0.32100000000000001</v>
      </c>
      <c r="D53">
        <v>0.32</v>
      </c>
    </row>
    <row r="54" spans="1:4" x14ac:dyDescent="0.25">
      <c r="A54">
        <v>0.33400000000000002</v>
      </c>
      <c r="B54">
        <v>0.32900000000000001</v>
      </c>
      <c r="C54">
        <v>0.311</v>
      </c>
      <c r="D54">
        <v>0.307</v>
      </c>
    </row>
    <row r="55" spans="1:4" x14ac:dyDescent="0.25">
      <c r="A55">
        <v>0.315</v>
      </c>
      <c r="B55">
        <v>0.315</v>
      </c>
      <c r="C55">
        <v>0.28799999999999998</v>
      </c>
      <c r="D55">
        <v>0.29099999999999998</v>
      </c>
    </row>
    <row r="56" spans="1:4" x14ac:dyDescent="0.25">
      <c r="A56">
        <v>0.29499999999999998</v>
      </c>
      <c r="B56">
        <v>0.29899999999999999</v>
      </c>
      <c r="C56">
        <v>0.27100000000000002</v>
      </c>
      <c r="D56">
        <v>0.27800000000000002</v>
      </c>
    </row>
    <row r="57" spans="1:4" x14ac:dyDescent="0.25">
      <c r="A57">
        <v>0.27900000000000003</v>
      </c>
      <c r="B57">
        <v>0.28899999999999998</v>
      </c>
      <c r="C57">
        <v>0.25700000000000001</v>
      </c>
      <c r="D57">
        <v>0.27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NElements_CompTimes</vt:lpstr>
      <vt:lpstr>MeshConvergenceStudy</vt:lpstr>
      <vt:lpstr>Sensitivity Deflection - Stress</vt:lpstr>
      <vt:lpstr>Sensitivity Strain</vt:lpstr>
      <vt:lpstr>Correlation3Patients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Sensale</dc:creator>
  <cp:lastModifiedBy>Marco Sensale</cp:lastModifiedBy>
  <dcterms:created xsi:type="dcterms:W3CDTF">2020-11-06T15:15:55Z</dcterms:created>
  <dcterms:modified xsi:type="dcterms:W3CDTF">2021-02-19T17:05:15Z</dcterms:modified>
</cp:coreProperties>
</file>