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67ce3228dc6e6ea/桌面/Publication/Submission for Journal of Experimental Psychology- Human Perception and Performance/"/>
    </mc:Choice>
  </mc:AlternateContent>
  <xr:revisionPtr revIDLastSave="4" documentId="8_{F463B604-3D99-407B-B068-BE5C2F9C351A}" xr6:coauthVersionLast="47" xr6:coauthVersionMax="47" xr10:uidLastSave="{151DDAB0-9AF1-4026-973F-26FB0EE65112}"/>
  <bookViews>
    <workbookView xWindow="-27090" yWindow="930" windowWidth="23970" windowHeight="13920" xr2:uid="{00000000-000D-0000-FFFF-FFFF00000000}"/>
  </bookViews>
  <sheets>
    <sheet name="Demographics" sheetId="2" r:id="rId1"/>
    <sheet name="EMG (%MVC)" sheetId="5" r:id="rId2"/>
    <sheet name="Perceived Force" sheetId="4" r:id="rId3"/>
    <sheet name="Sound Meter" sheetId="3" r:id="rId4"/>
    <sheet name="Elbow Angle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L22" i="2"/>
  <c r="L25" i="2"/>
  <c r="M21" i="2"/>
  <c r="N21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3" i="2"/>
  <c r="L30" i="2"/>
  <c r="M30" i="2" s="1"/>
  <c r="N42" i="2"/>
  <c r="M20" i="2"/>
  <c r="N20" i="2" s="1"/>
  <c r="L19" i="2"/>
  <c r="M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  <c r="N19" i="2" l="1"/>
  <c r="M22" i="2"/>
  <c r="N22" i="2" l="1"/>
  <c r="M23" i="2"/>
  <c r="N23" i="2" s="1"/>
  <c r="M38" i="2"/>
  <c r="N38" i="2" s="1"/>
  <c r="M29" i="2"/>
  <c r="N29" i="2" s="1"/>
  <c r="M41" i="2"/>
  <c r="N41" i="2" s="1"/>
  <c r="M25" i="2"/>
  <c r="N25" i="2" s="1"/>
  <c r="M28" i="2"/>
  <c r="N28" i="2" s="1"/>
  <c r="M39" i="2"/>
  <c r="N39" i="2" s="1"/>
  <c r="M26" i="2"/>
  <c r="N26" i="2" s="1"/>
  <c r="M34" i="2"/>
  <c r="N34" i="2" s="1"/>
  <c r="M37" i="2"/>
  <c r="N37" i="2" s="1"/>
  <c r="M24" i="2"/>
  <c r="M36" i="2"/>
  <c r="N36" i="2" s="1"/>
  <c r="M27" i="2"/>
  <c r="N27" i="2" s="1"/>
  <c r="M31" i="2"/>
  <c r="N31" i="2" s="1"/>
  <c r="M35" i="2"/>
  <c r="N35" i="2" s="1"/>
  <c r="M33" i="2"/>
  <c r="N33" i="2" s="1"/>
  <c r="M40" i="2"/>
  <c r="N40" i="2" s="1"/>
  <c r="M32" i="2"/>
  <c r="N32" i="2" s="1"/>
  <c r="N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2" authorId="0" shapeId="0" xr:uid="{115683DC-FEF9-4512-ADCE-1448DB7810F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control=0; intervention=1</t>
        </r>
      </text>
    </comment>
    <comment ref="J2" authorId="1" shapeId="0" xr:uid="{19EDE830-516B-4D64-8620-E4FEAE57A5E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0= primary; 1= secondary; 2= higher diploma/associate degree; 3= bachelor; 4= master; 5= doctorate</t>
        </r>
      </text>
    </comment>
    <comment ref="N2" authorId="1" shapeId="0" xr:uid="{1A33234E-0E1D-4FAE-A527-58D0794822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0= less piano experience (&lt;17.5y); 1= more piano experience (&gt;17.5y)</t>
        </r>
      </text>
    </comment>
    <comment ref="V2" authorId="1" shapeId="0" xr:uid="{48C66394-E006-4385-BAFC-87AAEAA129B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0= not very confident; 5= very confident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" authorId="0" shapeId="0" xr:uid="{0F719A73-462D-482C-A9D9-CB131A5F46A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control=0; intervention=1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" authorId="0" shapeId="0" xr:uid="{55060CCA-B5C9-4C43-9E56-08471C2107C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control=0; intervention=1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" authorId="0" shapeId="0" xr:uid="{67E5CF30-A8CE-4C3E-A5B4-D4499B91344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control=0; intervention=1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" authorId="0" shapeId="0" xr:uid="{52F2385D-9BEC-46A3-98D8-7CEAFE5678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control=0; intervention=1</t>
        </r>
      </text>
    </comment>
  </commentList>
</comments>
</file>

<file path=xl/sharedStrings.xml><?xml version="1.0" encoding="utf-8"?>
<sst xmlns="http://schemas.openxmlformats.org/spreadsheetml/2006/main" count="434" uniqueCount="170">
  <si>
    <t>Study Code</t>
  </si>
  <si>
    <t xml:space="preserve">Gender </t>
  </si>
  <si>
    <t>Age</t>
  </si>
  <si>
    <t>BMI</t>
  </si>
  <si>
    <t>Nationality</t>
  </si>
  <si>
    <t>Post_organ_pp</t>
  </si>
  <si>
    <t>Post_organ_ff</t>
  </si>
  <si>
    <t>Post_piano_pp</t>
  </si>
  <si>
    <t>Post_piano_ff</t>
  </si>
  <si>
    <t>Pre_organ_pp</t>
  </si>
  <si>
    <t>Pre_organ_ff</t>
  </si>
  <si>
    <t>Pre_piano_pp</t>
  </si>
  <si>
    <t>Pre_piano_ff</t>
  </si>
  <si>
    <t>Pre_pp_Organ_Lt_FCR</t>
  </si>
  <si>
    <t>Pre_pp_Piano_Lt_EDC</t>
  </si>
  <si>
    <t>Pre_ff_Piano_Lt_EDC</t>
  </si>
  <si>
    <t>Post_ff_Organ_Lt_EDC</t>
  </si>
  <si>
    <t>Post_pp_Piano_Lt_EDC</t>
  </si>
  <si>
    <t>Post_ff_Piano_Lt_EDC</t>
  </si>
  <si>
    <t>Pre_pp_Organ_dB</t>
  </si>
  <si>
    <t>Pre_ff_Organ_dB</t>
  </si>
  <si>
    <t>Pre_pp_Piano_dB</t>
  </si>
  <si>
    <t>Pre_ff_Piano_dB</t>
  </si>
  <si>
    <t>Post_pp_Organ_dB</t>
  </si>
  <si>
    <t>Post_ff_Organ_dB</t>
  </si>
  <si>
    <t>Post_pp_Piano_dB</t>
  </si>
  <si>
    <t>Post_ff_Piano_dB</t>
  </si>
  <si>
    <t>elbowangle_organ</t>
  </si>
  <si>
    <t>elbowangle_piano</t>
  </si>
  <si>
    <t>T279</t>
  </si>
  <si>
    <t>Nil</t>
  </si>
  <si>
    <t>C576</t>
  </si>
  <si>
    <t>Grade 3</t>
  </si>
  <si>
    <t>T407</t>
  </si>
  <si>
    <t>DipABRSM</t>
  </si>
  <si>
    <t>C497</t>
  </si>
  <si>
    <t>C550</t>
  </si>
  <si>
    <t>LTCL</t>
  </si>
  <si>
    <t>C430</t>
  </si>
  <si>
    <t>BA Music studies</t>
  </si>
  <si>
    <t>T146</t>
  </si>
  <si>
    <t>T004</t>
  </si>
  <si>
    <t>MMus</t>
  </si>
  <si>
    <t>T130</t>
  </si>
  <si>
    <t>C399</t>
  </si>
  <si>
    <t>C348</t>
  </si>
  <si>
    <t>T403</t>
  </si>
  <si>
    <t>Grade 8 ABRSM</t>
  </si>
  <si>
    <t>C154</t>
  </si>
  <si>
    <t>T239</t>
  </si>
  <si>
    <t>Grade 8 ABRASM</t>
  </si>
  <si>
    <t>T001</t>
  </si>
  <si>
    <t>T232</t>
  </si>
  <si>
    <t>T495</t>
  </si>
  <si>
    <t>ATCL</t>
  </si>
  <si>
    <t>C240</t>
  </si>
  <si>
    <t>T355</t>
  </si>
  <si>
    <t>Grade 8</t>
  </si>
  <si>
    <t>T465</t>
  </si>
  <si>
    <t>T026</t>
  </si>
  <si>
    <t>ACTL</t>
  </si>
  <si>
    <t>C296</t>
  </si>
  <si>
    <t>No. Only playing hymns in church before</t>
  </si>
  <si>
    <t>T380</t>
  </si>
  <si>
    <t>T074</t>
  </si>
  <si>
    <t>Masters of Music in Organ Performance</t>
  </si>
  <si>
    <t>C149</t>
  </si>
  <si>
    <t>T233</t>
  </si>
  <si>
    <t>C496</t>
  </si>
  <si>
    <t>MMus in Organ Performance</t>
  </si>
  <si>
    <t>C003</t>
  </si>
  <si>
    <t>Grade 6</t>
  </si>
  <si>
    <t>T291</t>
  </si>
  <si>
    <t>T090</t>
  </si>
  <si>
    <t>C562</t>
  </si>
  <si>
    <t>C302</t>
  </si>
  <si>
    <t>C205</t>
  </si>
  <si>
    <t>C202</t>
  </si>
  <si>
    <t>T224</t>
  </si>
  <si>
    <t>T180</t>
  </si>
  <si>
    <t>C445</t>
  </si>
  <si>
    <t>ARSM</t>
  </si>
  <si>
    <t>T424</t>
  </si>
  <si>
    <t>Pre_pp_Organ_Lt_EDC</t>
    <phoneticPr fontId="7" type="noConversion"/>
  </si>
  <si>
    <t>Pre_pp_Organ_Lt_ECR</t>
    <phoneticPr fontId="7" type="noConversion"/>
  </si>
  <si>
    <t>Pre_pp_Organ_Lt_FDS</t>
    <phoneticPr fontId="7" type="noConversion"/>
  </si>
  <si>
    <t>Pre_pp_Organ_Rt_EDC</t>
    <phoneticPr fontId="7" type="noConversion"/>
  </si>
  <si>
    <t>Pre_pp_Organ_Rt_ECR</t>
    <phoneticPr fontId="7" type="noConversion"/>
  </si>
  <si>
    <t>Pre_pp_Organ_Rt_FCR</t>
    <phoneticPr fontId="7" type="noConversion"/>
  </si>
  <si>
    <t>Pre_pp_Organ_Rt_FDS</t>
    <phoneticPr fontId="7" type="noConversion"/>
  </si>
  <si>
    <t>Pre_ff_Organ_Lt_EDC</t>
    <phoneticPr fontId="7" type="noConversion"/>
  </si>
  <si>
    <t>Pre_ff_Organ_Lt_ECR</t>
    <phoneticPr fontId="7" type="noConversion"/>
  </si>
  <si>
    <t>Pre_ff_Organ_Lt_FCR</t>
    <phoneticPr fontId="7" type="noConversion"/>
  </si>
  <si>
    <t>Pre_ff_Organ_Lt_FDS</t>
    <phoneticPr fontId="7" type="noConversion"/>
  </si>
  <si>
    <t>Pre_ff_Organ_Rt_EDC</t>
    <phoneticPr fontId="7" type="noConversion"/>
  </si>
  <si>
    <t>Pre_ff_Organ_Rt_ECR</t>
    <phoneticPr fontId="7" type="noConversion"/>
  </si>
  <si>
    <t>Pre_ff_Organ_Rt_FCR</t>
    <phoneticPr fontId="7" type="noConversion"/>
  </si>
  <si>
    <t>Pre_ff_Organ_Rt_FDS</t>
    <phoneticPr fontId="7" type="noConversion"/>
  </si>
  <si>
    <t>Pre_pp_Piano_Lt_ECR</t>
    <phoneticPr fontId="7" type="noConversion"/>
  </si>
  <si>
    <t>Pre_pp_Piano_Lt_FCR</t>
    <phoneticPr fontId="7" type="noConversion"/>
  </si>
  <si>
    <t>Pre_pp_Piano_Lt_FDS</t>
    <phoneticPr fontId="7" type="noConversion"/>
  </si>
  <si>
    <t>Pre_pp_Piano_Rt_EDS</t>
    <phoneticPr fontId="7" type="noConversion"/>
  </si>
  <si>
    <t>Pre_pp_Piano_Rt_ECR</t>
    <phoneticPr fontId="7" type="noConversion"/>
  </si>
  <si>
    <t>Pre_pp_Piano_Rt_FCR</t>
    <phoneticPr fontId="7" type="noConversion"/>
  </si>
  <si>
    <t>Pre_pp_Piano_Rt_FDS</t>
    <phoneticPr fontId="7" type="noConversion"/>
  </si>
  <si>
    <t>Pre_ff_Piano_Lt_ECR</t>
    <phoneticPr fontId="7" type="noConversion"/>
  </si>
  <si>
    <t>Pre_ff_Piano_Lt_FCR</t>
    <phoneticPr fontId="7" type="noConversion"/>
  </si>
  <si>
    <t>Pre_ff_Piano_Lt_FDS</t>
    <phoneticPr fontId="7" type="noConversion"/>
  </si>
  <si>
    <t>Pre_ff_Piano_Rt_EDC</t>
    <phoneticPr fontId="7" type="noConversion"/>
  </si>
  <si>
    <t>Pre_ff_Piano_Rt_ECR</t>
    <phoneticPr fontId="7" type="noConversion"/>
  </si>
  <si>
    <t>Pre_ff_Piano_Rt_FCR</t>
    <phoneticPr fontId="7" type="noConversion"/>
  </si>
  <si>
    <t>Pre_ff_Piano_Rt_FDS</t>
    <phoneticPr fontId="7" type="noConversion"/>
  </si>
  <si>
    <t>Post_pp_Organ_Lt_EDC</t>
    <phoneticPr fontId="7" type="noConversion"/>
  </si>
  <si>
    <t>Post_pp_Organ_Lt_ECR</t>
    <phoneticPr fontId="7" type="noConversion"/>
  </si>
  <si>
    <t>Post_pp_Organ_Lt_FCR</t>
    <phoneticPr fontId="7" type="noConversion"/>
  </si>
  <si>
    <t>Post_pp_Organ_Lt_FDS</t>
    <phoneticPr fontId="7" type="noConversion"/>
  </si>
  <si>
    <t>Post_pp_Organ_Rt_EDC</t>
    <phoneticPr fontId="7" type="noConversion"/>
  </si>
  <si>
    <t>Post_pp_Organ_Rt_ECR</t>
    <phoneticPr fontId="7" type="noConversion"/>
  </si>
  <si>
    <t>Post_pp_Organ_Rt_FCR</t>
    <phoneticPr fontId="7" type="noConversion"/>
  </si>
  <si>
    <t>Post_pp_Organ_Rt_FDS</t>
    <phoneticPr fontId="7" type="noConversion"/>
  </si>
  <si>
    <t>Post_ff_Organ_Lt_ECR</t>
    <phoneticPr fontId="7" type="noConversion"/>
  </si>
  <si>
    <t>Post_ff_Organ_Lt_FCR</t>
    <phoneticPr fontId="7" type="noConversion"/>
  </si>
  <si>
    <t>Post_ff_Organ_Lt_FDS</t>
    <phoneticPr fontId="7" type="noConversion"/>
  </si>
  <si>
    <t>Post_ff_Organ_Rt_EDC</t>
    <phoneticPr fontId="7" type="noConversion"/>
  </si>
  <si>
    <t>Post_ff_Organ_Rt_ECR</t>
    <phoneticPr fontId="7" type="noConversion"/>
  </si>
  <si>
    <t>Post_ff_Organ_Rt_FCR</t>
    <phoneticPr fontId="7" type="noConversion"/>
  </si>
  <si>
    <t>Post_ff_Organ_Rt_FDS</t>
    <phoneticPr fontId="7" type="noConversion"/>
  </si>
  <si>
    <t>Post_pp_Piano_Lt_ECR</t>
    <phoneticPr fontId="7" type="noConversion"/>
  </si>
  <si>
    <t>Post_pp_Piano_Lt_FCR</t>
    <phoneticPr fontId="7" type="noConversion"/>
  </si>
  <si>
    <t>Post_pp_Piano_Lt_FDS</t>
    <phoneticPr fontId="7" type="noConversion"/>
  </si>
  <si>
    <t>Post_pp_Piano_Rt_EDC</t>
    <phoneticPr fontId="7" type="noConversion"/>
  </si>
  <si>
    <t>Post_pp_Piano_Rt_ECR</t>
    <phoneticPr fontId="7" type="noConversion"/>
  </si>
  <si>
    <t>Post_pp_Piano_Rt_FCR</t>
    <phoneticPr fontId="7" type="noConversion"/>
  </si>
  <si>
    <t>Post_pp_Piano_Rt_FDS</t>
    <phoneticPr fontId="7" type="noConversion"/>
  </si>
  <si>
    <t>Post_ff_Piano_Lt_ECR</t>
    <phoneticPr fontId="7" type="noConversion"/>
  </si>
  <si>
    <t>Post_ff_Piano_Lt_FCR</t>
    <phoneticPr fontId="7" type="noConversion"/>
  </si>
  <si>
    <t>Post_ff_Piano_Lt_FDS</t>
    <phoneticPr fontId="7" type="noConversion"/>
  </si>
  <si>
    <t>Post_ff_Piano_Rt_EDC</t>
    <phoneticPr fontId="7" type="noConversion"/>
  </si>
  <si>
    <t>Post_ff_Piano_Rt_ECR</t>
    <phoneticPr fontId="7" type="noConversion"/>
  </si>
  <si>
    <t>Post_ff_Piano_Rt_FCR</t>
    <phoneticPr fontId="7" type="noConversion"/>
  </si>
  <si>
    <t>Post_ff_Piano_Rt_FDS</t>
    <phoneticPr fontId="7" type="noConversion"/>
  </si>
  <si>
    <t>Group</t>
    <phoneticPr fontId="7" type="noConversion"/>
  </si>
  <si>
    <t>C274</t>
  </si>
  <si>
    <t>C265</t>
  </si>
  <si>
    <t>Hong Kong</t>
  </si>
  <si>
    <t>Canada</t>
  </si>
  <si>
    <t>Britian</t>
  </si>
  <si>
    <t>China</t>
  </si>
  <si>
    <t>Height (m)</t>
  </si>
  <si>
    <t>Weight (kg)</t>
  </si>
  <si>
    <t>Highest Education</t>
  </si>
  <si>
    <t>Time practiced on piano (min)</t>
  </si>
  <si>
    <t>Time practiced on organ (min)</t>
  </si>
  <si>
    <t>Total practice time (min)</t>
  </si>
  <si>
    <t>No. of instrument(s) played (excl. organ/piano)</t>
  </si>
  <si>
    <t>Experimental Music</t>
  </si>
  <si>
    <t>Perceived confidence</t>
  </si>
  <si>
    <t>Perceived Easiness</t>
  </si>
  <si>
    <t>Years of piano playing</t>
  </si>
  <si>
    <t>Years of organ playing</t>
  </si>
  <si>
    <t>Years in piano before learning organ</t>
  </si>
  <si>
    <t>Grade 6 ABRASM</t>
  </si>
  <si>
    <t>Dip ABRSM</t>
  </si>
  <si>
    <t>HKCC organ education certificate</t>
  </si>
  <si>
    <t>Grade 8; MMus</t>
  </si>
  <si>
    <t>Music Background</t>
  </si>
  <si>
    <t>Demographics</t>
  </si>
  <si>
    <t>Subgroup_prior piano experience before starting organ</t>
  </si>
  <si>
    <t>Highest level attained in organ</t>
  </si>
  <si>
    <t>Highest level attained in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</si>
</sst>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9"/>
      <name val="細明體"/>
      <family val="3"/>
      <charset val="136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</font>
    <font>
      <b/>
      <sz val="10"/>
      <color theme="1"/>
      <name val="Roboto Mono"/>
    </font>
    <font>
      <b/>
      <sz val="10"/>
      <color rgb="FF000000"/>
      <name val="Roboto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1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1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8" xfId="0" applyNumberFormat="1" applyFont="1" applyFill="1" applyBorder="1" applyAlignment="1">
      <alignment horizontal="center" wrapText="1"/>
    </xf>
    <xf numFmtId="2" fontId="2" fillId="2" borderId="9" xfId="0" applyNumberFormat="1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2" fontId="2" fillId="4" borderId="7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horizontal="center" wrapText="1"/>
    </xf>
    <xf numFmtId="2" fontId="3" fillId="4" borderId="9" xfId="0" applyNumberFormat="1" applyFont="1" applyFill="1" applyBorder="1" applyAlignment="1">
      <alignment horizontal="center" wrapText="1"/>
    </xf>
    <xf numFmtId="2" fontId="2" fillId="3" borderId="9" xfId="0" applyNumberFormat="1" applyFont="1" applyFill="1" applyBorder="1" applyAlignment="1">
      <alignment horizontal="center" wrapText="1"/>
    </xf>
    <xf numFmtId="2" fontId="2" fillId="5" borderId="9" xfId="0" applyNumberFormat="1" applyFont="1" applyFill="1" applyBorder="1" applyAlignment="1">
      <alignment horizontal="center" wrapText="1"/>
    </xf>
    <xf numFmtId="2" fontId="2" fillId="5" borderId="10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 wrapText="1"/>
    </xf>
    <xf numFmtId="2" fontId="3" fillId="5" borderId="9" xfId="0" applyNumberFormat="1" applyFont="1" applyFill="1" applyBorder="1" applyAlignment="1">
      <alignment horizontal="center" wrapText="1"/>
    </xf>
    <xf numFmtId="2" fontId="3" fillId="5" borderId="10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S798"/>
  <sheetViews>
    <sheetView tabSelected="1" zoomScale="89" zoomScaleNormal="89" zoomScaleSheetLayoutView="91" workbookViewId="0">
      <selection activeCell="I2" sqref="I2"/>
    </sheetView>
  </sheetViews>
  <sheetFormatPr defaultColWidth="14.453125" defaultRowHeight="15.75" customHeight="1"/>
  <cols>
    <col min="1" max="1" width="8.90625" customWidth="1"/>
    <col min="2" max="2" width="8.90625" style="19" customWidth="1"/>
    <col min="3" max="3" width="8.90625" customWidth="1"/>
    <col min="4" max="7" width="10.6328125" customWidth="1"/>
    <col min="8" max="8" width="10.6328125" style="7" customWidth="1"/>
    <col min="9" max="9" width="10.6328125" customWidth="1"/>
    <col min="10" max="10" width="10.6328125" style="4" customWidth="1"/>
    <col min="11" max="12" width="10.6328125" customWidth="1"/>
    <col min="13" max="13" width="10.6328125" style="8" customWidth="1"/>
    <col min="14" max="14" width="10.6328125" style="11" customWidth="1"/>
    <col min="15" max="16" width="10.6328125" customWidth="1"/>
    <col min="17" max="17" width="10.6328125" style="38" customWidth="1"/>
    <col min="18" max="21" width="10.6328125" customWidth="1"/>
    <col min="22" max="22" width="10.6328125" style="4" customWidth="1"/>
  </cols>
  <sheetData>
    <row r="1" spans="1:461" ht="17.25" customHeight="1">
      <c r="A1" s="1"/>
      <c r="B1" s="1"/>
      <c r="C1" s="48"/>
      <c r="D1" s="61" t="s">
        <v>166</v>
      </c>
      <c r="E1" s="61"/>
      <c r="F1" s="61"/>
      <c r="G1" s="61"/>
      <c r="H1" s="61"/>
      <c r="I1" s="61"/>
      <c r="J1" s="62"/>
      <c r="K1" s="63" t="s">
        <v>165</v>
      </c>
      <c r="L1" s="64"/>
      <c r="M1" s="64"/>
      <c r="N1" s="64"/>
      <c r="O1" s="64"/>
      <c r="P1" s="64"/>
      <c r="Q1" s="65"/>
      <c r="R1" s="66" t="s">
        <v>155</v>
      </c>
      <c r="S1" s="66"/>
      <c r="T1" s="66"/>
      <c r="U1" s="66"/>
      <c r="V1" s="67"/>
    </row>
    <row r="2" spans="1:461" s="42" customFormat="1" ht="90.5" customHeight="1">
      <c r="A2" s="40"/>
      <c r="B2" s="40" t="s">
        <v>0</v>
      </c>
      <c r="C2" s="41" t="s">
        <v>141</v>
      </c>
      <c r="D2" s="95" t="s">
        <v>1</v>
      </c>
      <c r="E2" s="95" t="s">
        <v>2</v>
      </c>
      <c r="F2" s="95" t="s">
        <v>148</v>
      </c>
      <c r="G2" s="95" t="s">
        <v>149</v>
      </c>
      <c r="H2" s="95" t="s">
        <v>3</v>
      </c>
      <c r="I2" s="95" t="s">
        <v>4</v>
      </c>
      <c r="J2" s="96" t="s">
        <v>150</v>
      </c>
      <c r="K2" s="97" t="s">
        <v>158</v>
      </c>
      <c r="L2" s="95" t="s">
        <v>159</v>
      </c>
      <c r="M2" s="97" t="s">
        <v>160</v>
      </c>
      <c r="N2" s="97" t="s">
        <v>167</v>
      </c>
      <c r="O2" s="95" t="s">
        <v>168</v>
      </c>
      <c r="P2" s="97" t="s">
        <v>169</v>
      </c>
      <c r="Q2" s="98" t="s">
        <v>154</v>
      </c>
      <c r="R2" s="97" t="s">
        <v>152</v>
      </c>
      <c r="S2" s="97" t="s">
        <v>151</v>
      </c>
      <c r="T2" s="97" t="s">
        <v>153</v>
      </c>
      <c r="U2" s="97" t="s">
        <v>157</v>
      </c>
      <c r="V2" s="98" t="s">
        <v>156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</row>
    <row r="3" spans="1:461" ht="12.5">
      <c r="A3" s="2">
        <v>1</v>
      </c>
      <c r="B3" s="2" t="s">
        <v>29</v>
      </c>
      <c r="C3" s="18">
        <v>1</v>
      </c>
      <c r="D3" s="2">
        <v>1</v>
      </c>
      <c r="E3" s="68">
        <v>26</v>
      </c>
      <c r="F3" s="72">
        <v>1.81</v>
      </c>
      <c r="G3" s="70">
        <v>80</v>
      </c>
      <c r="H3" s="36">
        <f>G3/F3^2</f>
        <v>24.419279020786909</v>
      </c>
      <c r="I3" s="2" t="s">
        <v>144</v>
      </c>
      <c r="J3" s="18">
        <v>3</v>
      </c>
      <c r="K3" s="76">
        <v>20</v>
      </c>
      <c r="L3" s="37">
        <v>0.5</v>
      </c>
      <c r="M3" s="37">
        <f t="shared" ref="M3:M41" si="0">(K3-L3)</f>
        <v>19.5</v>
      </c>
      <c r="N3" s="24" t="str">
        <f>IF(M3&lt;18,"0","1")</f>
        <v>1</v>
      </c>
      <c r="O3" s="2" t="s">
        <v>30</v>
      </c>
      <c r="P3" s="2" t="s">
        <v>47</v>
      </c>
      <c r="Q3" s="18">
        <v>1</v>
      </c>
      <c r="R3" s="2">
        <v>0</v>
      </c>
      <c r="S3" s="2">
        <v>3</v>
      </c>
      <c r="T3" s="2">
        <f>(R3+S3)</f>
        <v>3</v>
      </c>
      <c r="U3" s="2">
        <v>2</v>
      </c>
      <c r="V3" s="18">
        <v>2</v>
      </c>
    </row>
    <row r="4" spans="1:461" ht="12.5">
      <c r="A4" s="2">
        <v>2</v>
      </c>
      <c r="B4" s="2" t="s">
        <v>31</v>
      </c>
      <c r="C4" s="18">
        <v>0</v>
      </c>
      <c r="D4" s="2">
        <v>0</v>
      </c>
      <c r="E4" s="68">
        <v>27</v>
      </c>
      <c r="F4" s="72">
        <v>1.63</v>
      </c>
      <c r="G4" s="70">
        <v>58</v>
      </c>
      <c r="H4" s="36">
        <f t="shared" ref="H3:H42" si="1">G4/F4^2</f>
        <v>21.829952199932254</v>
      </c>
      <c r="I4" s="2" t="s">
        <v>144</v>
      </c>
      <c r="J4" s="18">
        <v>4</v>
      </c>
      <c r="K4" s="76">
        <v>23</v>
      </c>
      <c r="L4" s="37">
        <v>9</v>
      </c>
      <c r="M4" s="37">
        <f t="shared" si="0"/>
        <v>14</v>
      </c>
      <c r="N4" s="24" t="str">
        <f t="shared" ref="N4:N42" si="2">IF(M4&lt;18,"0","1")</f>
        <v>0</v>
      </c>
      <c r="O4" s="2" t="s">
        <v>32</v>
      </c>
      <c r="P4" s="2" t="s">
        <v>47</v>
      </c>
      <c r="Q4" s="18">
        <v>3</v>
      </c>
      <c r="R4" s="2">
        <v>0</v>
      </c>
      <c r="S4" s="2">
        <v>3</v>
      </c>
      <c r="T4" s="2">
        <f t="shared" ref="T4:T42" si="3">(R4+S4)</f>
        <v>3</v>
      </c>
      <c r="U4" s="2">
        <v>3</v>
      </c>
      <c r="V4" s="18">
        <v>4</v>
      </c>
    </row>
    <row r="5" spans="1:461" ht="12.5">
      <c r="A5" s="2">
        <v>3</v>
      </c>
      <c r="B5" s="2" t="s">
        <v>33</v>
      </c>
      <c r="C5" s="18">
        <v>1</v>
      </c>
      <c r="D5" s="2">
        <v>0</v>
      </c>
      <c r="E5" s="68">
        <v>39</v>
      </c>
      <c r="F5" s="72">
        <v>1.66</v>
      </c>
      <c r="G5" s="70">
        <v>75</v>
      </c>
      <c r="H5" s="36">
        <f t="shared" si="1"/>
        <v>27.217302946726669</v>
      </c>
      <c r="I5" s="2" t="s">
        <v>144</v>
      </c>
      <c r="J5" s="18">
        <v>4</v>
      </c>
      <c r="K5" s="76">
        <v>24</v>
      </c>
      <c r="L5" s="37">
        <v>4</v>
      </c>
      <c r="M5" s="37">
        <f t="shared" si="0"/>
        <v>20</v>
      </c>
      <c r="N5" s="24" t="str">
        <f t="shared" si="2"/>
        <v>1</v>
      </c>
      <c r="O5" s="2" t="s">
        <v>30</v>
      </c>
      <c r="P5" s="2" t="s">
        <v>34</v>
      </c>
      <c r="Q5" s="18">
        <v>1</v>
      </c>
      <c r="R5" s="2">
        <v>1</v>
      </c>
      <c r="S5" s="2">
        <v>2</v>
      </c>
      <c r="T5" s="2">
        <f t="shared" si="3"/>
        <v>3</v>
      </c>
      <c r="U5" s="2">
        <v>3</v>
      </c>
      <c r="V5" s="18">
        <v>3</v>
      </c>
    </row>
    <row r="6" spans="1:461" ht="12.5">
      <c r="A6" s="19">
        <v>4</v>
      </c>
      <c r="B6" s="2" t="s">
        <v>35</v>
      </c>
      <c r="C6" s="18">
        <v>0</v>
      </c>
      <c r="D6" s="2">
        <v>0</v>
      </c>
      <c r="E6" s="68">
        <v>30</v>
      </c>
      <c r="F6" s="72">
        <v>1.55</v>
      </c>
      <c r="G6" s="70">
        <v>60</v>
      </c>
      <c r="H6" s="36">
        <f t="shared" si="1"/>
        <v>24.973985431841829</v>
      </c>
      <c r="I6" s="2" t="s">
        <v>144</v>
      </c>
      <c r="J6" s="18">
        <v>3</v>
      </c>
      <c r="K6" s="76">
        <v>24</v>
      </c>
      <c r="L6" s="37">
        <v>5</v>
      </c>
      <c r="M6" s="37">
        <f t="shared" si="0"/>
        <v>19</v>
      </c>
      <c r="N6" s="24" t="str">
        <f t="shared" si="2"/>
        <v>1</v>
      </c>
      <c r="O6" s="2" t="s">
        <v>161</v>
      </c>
      <c r="P6" s="2" t="s">
        <v>47</v>
      </c>
      <c r="Q6" s="18">
        <v>3</v>
      </c>
      <c r="R6" s="2">
        <v>3</v>
      </c>
      <c r="S6" s="2">
        <v>60</v>
      </c>
      <c r="T6" s="2">
        <f t="shared" si="3"/>
        <v>63</v>
      </c>
      <c r="U6" s="2">
        <v>3</v>
      </c>
      <c r="V6" s="18">
        <v>4</v>
      </c>
    </row>
    <row r="7" spans="1:461" ht="12.5">
      <c r="A7" s="2">
        <v>5</v>
      </c>
      <c r="B7" s="2" t="s">
        <v>36</v>
      </c>
      <c r="C7" s="18">
        <v>0</v>
      </c>
      <c r="D7" s="2">
        <v>1</v>
      </c>
      <c r="E7" s="68">
        <v>24</v>
      </c>
      <c r="F7" s="72">
        <v>1.78</v>
      </c>
      <c r="G7" s="70">
        <v>69</v>
      </c>
      <c r="H7" s="36">
        <f t="shared" si="1"/>
        <v>21.777553339224845</v>
      </c>
      <c r="I7" s="2" t="s">
        <v>144</v>
      </c>
      <c r="J7" s="18">
        <v>4</v>
      </c>
      <c r="K7" s="76">
        <v>21</v>
      </c>
      <c r="L7" s="37">
        <v>5</v>
      </c>
      <c r="M7" s="37">
        <f t="shared" si="0"/>
        <v>16</v>
      </c>
      <c r="N7" s="24" t="str">
        <f t="shared" si="2"/>
        <v>0</v>
      </c>
      <c r="O7" s="2" t="s">
        <v>164</v>
      </c>
      <c r="P7" s="2" t="s">
        <v>37</v>
      </c>
      <c r="Q7" s="18">
        <v>1</v>
      </c>
      <c r="R7" s="2">
        <v>30</v>
      </c>
      <c r="S7" s="2">
        <v>15</v>
      </c>
      <c r="T7" s="2">
        <f t="shared" si="3"/>
        <v>45</v>
      </c>
      <c r="U7" s="2">
        <v>4</v>
      </c>
      <c r="V7" s="18">
        <v>3</v>
      </c>
    </row>
    <row r="8" spans="1:461" ht="12.5">
      <c r="A8" s="2">
        <v>6</v>
      </c>
      <c r="B8" s="2" t="s">
        <v>38</v>
      </c>
      <c r="C8" s="18">
        <v>0</v>
      </c>
      <c r="D8" s="2">
        <v>0</v>
      </c>
      <c r="E8" s="68">
        <v>28</v>
      </c>
      <c r="F8" s="72">
        <v>1.62</v>
      </c>
      <c r="G8" s="70">
        <v>55</v>
      </c>
      <c r="H8" s="36">
        <f t="shared" si="1"/>
        <v>20.957171162932475</v>
      </c>
      <c r="I8" s="2" t="s">
        <v>144</v>
      </c>
      <c r="J8" s="18">
        <v>3</v>
      </c>
      <c r="K8" s="76">
        <v>21</v>
      </c>
      <c r="L8" s="37">
        <v>0.06</v>
      </c>
      <c r="M8" s="37">
        <f t="shared" si="0"/>
        <v>20.94</v>
      </c>
      <c r="N8" s="24" t="str">
        <f t="shared" si="2"/>
        <v>1</v>
      </c>
      <c r="O8" s="2" t="s">
        <v>30</v>
      </c>
      <c r="P8" s="2" t="s">
        <v>39</v>
      </c>
      <c r="Q8" s="18">
        <v>0</v>
      </c>
      <c r="R8" s="2">
        <v>5</v>
      </c>
      <c r="S8" s="2">
        <v>30</v>
      </c>
      <c r="T8" s="2">
        <f t="shared" si="3"/>
        <v>35</v>
      </c>
      <c r="U8" s="2">
        <v>5</v>
      </c>
      <c r="V8" s="18">
        <v>4</v>
      </c>
    </row>
    <row r="9" spans="1:461" ht="12.5">
      <c r="A9" s="2">
        <v>7</v>
      </c>
      <c r="B9" s="2" t="s">
        <v>40</v>
      </c>
      <c r="C9" s="18">
        <v>1</v>
      </c>
      <c r="D9" s="2">
        <v>1</v>
      </c>
      <c r="E9" s="68">
        <v>36</v>
      </c>
      <c r="F9" s="72">
        <v>1.67</v>
      </c>
      <c r="G9" s="70">
        <v>71</v>
      </c>
      <c r="H9" s="36">
        <f t="shared" si="1"/>
        <v>25.458065904119906</v>
      </c>
      <c r="I9" s="2" t="s">
        <v>144</v>
      </c>
      <c r="J9" s="18">
        <v>4</v>
      </c>
      <c r="K9" s="76">
        <v>31</v>
      </c>
      <c r="L9" s="37">
        <v>0</v>
      </c>
      <c r="M9" s="37">
        <f t="shared" si="0"/>
        <v>31</v>
      </c>
      <c r="N9" s="24" t="str">
        <f t="shared" si="2"/>
        <v>1</v>
      </c>
      <c r="O9" s="30" t="s">
        <v>30</v>
      </c>
      <c r="P9" s="2" t="s">
        <v>47</v>
      </c>
      <c r="Q9" s="18">
        <v>0</v>
      </c>
      <c r="R9" s="2">
        <v>60</v>
      </c>
      <c r="S9" s="2">
        <v>0</v>
      </c>
      <c r="T9" s="2">
        <f t="shared" si="3"/>
        <v>60</v>
      </c>
      <c r="U9" s="2">
        <v>4</v>
      </c>
      <c r="V9" s="18">
        <v>3</v>
      </c>
    </row>
    <row r="10" spans="1:461" ht="12.5">
      <c r="A10" s="2">
        <v>8</v>
      </c>
      <c r="B10" s="2" t="s">
        <v>41</v>
      </c>
      <c r="C10" s="18">
        <v>1</v>
      </c>
      <c r="D10" s="2">
        <v>0</v>
      </c>
      <c r="E10" s="68">
        <v>29</v>
      </c>
      <c r="F10" s="72">
        <v>1.64</v>
      </c>
      <c r="G10" s="70">
        <v>53.5</v>
      </c>
      <c r="H10" s="36">
        <f t="shared" si="1"/>
        <v>19.891433670434267</v>
      </c>
      <c r="I10" s="2" t="s">
        <v>144</v>
      </c>
      <c r="J10" s="18">
        <v>4</v>
      </c>
      <c r="K10" s="76">
        <v>20</v>
      </c>
      <c r="L10" s="37">
        <v>5</v>
      </c>
      <c r="M10" s="37">
        <f t="shared" si="0"/>
        <v>15</v>
      </c>
      <c r="N10" s="24" t="str">
        <f t="shared" si="2"/>
        <v>0</v>
      </c>
      <c r="O10" s="2" t="s">
        <v>42</v>
      </c>
      <c r="P10" s="2" t="s">
        <v>42</v>
      </c>
      <c r="Q10" s="18">
        <v>3</v>
      </c>
      <c r="R10" s="2">
        <v>0</v>
      </c>
      <c r="S10" s="2">
        <v>5</v>
      </c>
      <c r="T10" s="2">
        <f t="shared" si="3"/>
        <v>5</v>
      </c>
      <c r="U10" s="2">
        <v>5</v>
      </c>
      <c r="V10" s="18">
        <v>5</v>
      </c>
    </row>
    <row r="11" spans="1:461" ht="12.5">
      <c r="A11" s="2">
        <v>9</v>
      </c>
      <c r="B11" s="2" t="s">
        <v>43</v>
      </c>
      <c r="C11" s="18">
        <v>1</v>
      </c>
      <c r="D11" s="2">
        <v>0</v>
      </c>
      <c r="E11" s="68">
        <v>28</v>
      </c>
      <c r="F11" s="72">
        <v>1.63</v>
      </c>
      <c r="G11" s="70">
        <v>45</v>
      </c>
      <c r="H11" s="36">
        <f t="shared" si="1"/>
        <v>16.937031879257784</v>
      </c>
      <c r="I11" s="2" t="s">
        <v>144</v>
      </c>
      <c r="J11" s="18">
        <v>3</v>
      </c>
      <c r="K11" s="76">
        <v>18</v>
      </c>
      <c r="L11" s="37">
        <v>0</v>
      </c>
      <c r="M11" s="37">
        <f t="shared" si="0"/>
        <v>18</v>
      </c>
      <c r="N11" s="24" t="str">
        <f t="shared" si="2"/>
        <v>1</v>
      </c>
      <c r="O11" s="2" t="s">
        <v>30</v>
      </c>
      <c r="P11" s="2" t="s">
        <v>47</v>
      </c>
      <c r="Q11" s="18">
        <v>0</v>
      </c>
      <c r="R11" s="2">
        <v>0</v>
      </c>
      <c r="S11" s="30">
        <v>180</v>
      </c>
      <c r="T11" s="2">
        <f t="shared" si="3"/>
        <v>180</v>
      </c>
      <c r="U11" s="2">
        <v>3</v>
      </c>
      <c r="V11" s="18">
        <v>3</v>
      </c>
    </row>
    <row r="12" spans="1:461" ht="12.5">
      <c r="A12" s="2">
        <v>10</v>
      </c>
      <c r="B12" s="2" t="s">
        <v>44</v>
      </c>
      <c r="C12" s="18">
        <v>0</v>
      </c>
      <c r="D12" s="2">
        <v>0</v>
      </c>
      <c r="E12" s="68">
        <v>26</v>
      </c>
      <c r="F12" s="72">
        <v>1.57</v>
      </c>
      <c r="G12" s="70">
        <v>53</v>
      </c>
      <c r="H12" s="36">
        <f t="shared" si="1"/>
        <v>21.501886486267189</v>
      </c>
      <c r="I12" s="2" t="s">
        <v>144</v>
      </c>
      <c r="J12" s="18">
        <v>3</v>
      </c>
      <c r="K12" s="76">
        <v>18</v>
      </c>
      <c r="L12" s="37">
        <v>4</v>
      </c>
      <c r="M12" s="37">
        <f t="shared" si="0"/>
        <v>14</v>
      </c>
      <c r="N12" s="24" t="str">
        <f t="shared" si="2"/>
        <v>0</v>
      </c>
      <c r="O12" s="2" t="s">
        <v>163</v>
      </c>
      <c r="P12" s="2" t="s">
        <v>54</v>
      </c>
      <c r="Q12" s="18">
        <v>1</v>
      </c>
      <c r="R12" s="2">
        <v>105</v>
      </c>
      <c r="S12" s="2">
        <v>90</v>
      </c>
      <c r="T12" s="2">
        <f t="shared" si="3"/>
        <v>195</v>
      </c>
      <c r="U12" s="2">
        <v>4</v>
      </c>
      <c r="V12" s="18">
        <v>4</v>
      </c>
    </row>
    <row r="13" spans="1:461" ht="12.5">
      <c r="A13" s="2">
        <v>11</v>
      </c>
      <c r="B13" s="2" t="s">
        <v>45</v>
      </c>
      <c r="C13" s="18">
        <v>0</v>
      </c>
      <c r="D13" s="2">
        <v>1</v>
      </c>
      <c r="E13" s="68">
        <v>28</v>
      </c>
      <c r="F13" s="72">
        <v>1.79</v>
      </c>
      <c r="G13" s="70">
        <v>75</v>
      </c>
      <c r="H13" s="36">
        <f t="shared" si="1"/>
        <v>23.40750912892856</v>
      </c>
      <c r="I13" s="2" t="s">
        <v>144</v>
      </c>
      <c r="J13" s="18">
        <v>4</v>
      </c>
      <c r="K13" s="76">
        <v>23</v>
      </c>
      <c r="L13" s="37">
        <v>2</v>
      </c>
      <c r="M13" s="37">
        <f t="shared" si="0"/>
        <v>21</v>
      </c>
      <c r="N13" s="24" t="str">
        <f t="shared" si="2"/>
        <v>1</v>
      </c>
      <c r="O13" s="2" t="s">
        <v>30</v>
      </c>
      <c r="P13" s="2" t="s">
        <v>37</v>
      </c>
      <c r="Q13" s="18">
        <v>2</v>
      </c>
      <c r="R13" s="2">
        <v>0</v>
      </c>
      <c r="S13" s="2">
        <v>30</v>
      </c>
      <c r="T13" s="2">
        <f t="shared" si="3"/>
        <v>30</v>
      </c>
      <c r="U13" s="2">
        <v>4</v>
      </c>
      <c r="V13" s="18">
        <v>5</v>
      </c>
    </row>
    <row r="14" spans="1:461" ht="12.5">
      <c r="A14" s="2">
        <v>12</v>
      </c>
      <c r="B14" s="2" t="s">
        <v>46</v>
      </c>
      <c r="C14" s="18">
        <v>1</v>
      </c>
      <c r="D14" s="2">
        <v>0</v>
      </c>
      <c r="E14" s="68">
        <v>32</v>
      </c>
      <c r="F14" s="72">
        <v>1.59</v>
      </c>
      <c r="G14" s="70">
        <v>48</v>
      </c>
      <c r="H14" s="36">
        <f t="shared" si="1"/>
        <v>18.986590720303784</v>
      </c>
      <c r="I14" s="2" t="s">
        <v>144</v>
      </c>
      <c r="J14" s="18">
        <v>3</v>
      </c>
      <c r="K14" s="76">
        <v>25</v>
      </c>
      <c r="L14" s="37">
        <v>10</v>
      </c>
      <c r="M14" s="37">
        <f t="shared" si="0"/>
        <v>15</v>
      </c>
      <c r="N14" s="24" t="str">
        <f t="shared" si="2"/>
        <v>0</v>
      </c>
      <c r="O14" s="2" t="s">
        <v>47</v>
      </c>
      <c r="P14" s="2" t="s">
        <v>47</v>
      </c>
      <c r="Q14" s="18">
        <v>2</v>
      </c>
      <c r="R14" s="2">
        <v>5</v>
      </c>
      <c r="S14" s="2">
        <v>40</v>
      </c>
      <c r="T14" s="2">
        <f t="shared" si="3"/>
        <v>45</v>
      </c>
      <c r="U14" s="2">
        <v>4</v>
      </c>
      <c r="V14" s="18">
        <v>4</v>
      </c>
    </row>
    <row r="15" spans="1:461" ht="12.5">
      <c r="A15" s="2">
        <v>13</v>
      </c>
      <c r="B15" s="2" t="s">
        <v>48</v>
      </c>
      <c r="C15" s="18">
        <v>0</v>
      </c>
      <c r="D15" s="2">
        <v>0</v>
      </c>
      <c r="E15" s="68">
        <v>40</v>
      </c>
      <c r="F15" s="72">
        <v>1.6</v>
      </c>
      <c r="G15" s="70">
        <v>49.5</v>
      </c>
      <c r="H15" s="36">
        <f t="shared" si="1"/>
        <v>19.335937499999996</v>
      </c>
      <c r="I15" s="2" t="s">
        <v>144</v>
      </c>
      <c r="J15" s="18">
        <v>3</v>
      </c>
      <c r="K15" s="76">
        <v>25</v>
      </c>
      <c r="L15" s="37">
        <v>10</v>
      </c>
      <c r="M15" s="37">
        <f t="shared" si="0"/>
        <v>15</v>
      </c>
      <c r="N15" s="24" t="str">
        <f t="shared" si="2"/>
        <v>0</v>
      </c>
      <c r="O15" s="2" t="s">
        <v>30</v>
      </c>
      <c r="P15" s="2" t="s">
        <v>47</v>
      </c>
      <c r="Q15" s="18">
        <v>0</v>
      </c>
      <c r="R15" s="2">
        <v>60</v>
      </c>
      <c r="S15" s="2">
        <v>180</v>
      </c>
      <c r="T15" s="2">
        <f t="shared" si="3"/>
        <v>240</v>
      </c>
      <c r="U15" s="2">
        <v>3</v>
      </c>
      <c r="V15" s="18">
        <v>4</v>
      </c>
    </row>
    <row r="16" spans="1:461" ht="12.5">
      <c r="A16" s="2">
        <v>14</v>
      </c>
      <c r="B16" s="2" t="s">
        <v>49</v>
      </c>
      <c r="C16" s="18">
        <v>1</v>
      </c>
      <c r="D16" s="2">
        <v>0</v>
      </c>
      <c r="E16" s="68">
        <v>32</v>
      </c>
      <c r="F16" s="72">
        <v>1.57</v>
      </c>
      <c r="G16" s="70">
        <v>54</v>
      </c>
      <c r="H16" s="36">
        <f t="shared" si="1"/>
        <v>21.907582457706194</v>
      </c>
      <c r="I16" s="2" t="s">
        <v>144</v>
      </c>
      <c r="J16" s="18">
        <v>3</v>
      </c>
      <c r="K16" s="76">
        <v>25</v>
      </c>
      <c r="L16" s="37">
        <v>4.5</v>
      </c>
      <c r="M16" s="37">
        <f t="shared" si="0"/>
        <v>20.5</v>
      </c>
      <c r="N16" s="24" t="str">
        <f t="shared" si="2"/>
        <v>1</v>
      </c>
      <c r="O16" s="2" t="s">
        <v>50</v>
      </c>
      <c r="P16" s="26" t="s">
        <v>54</v>
      </c>
      <c r="Q16" s="18">
        <v>2</v>
      </c>
      <c r="R16" s="2">
        <v>30</v>
      </c>
      <c r="S16" s="2">
        <v>20</v>
      </c>
      <c r="T16" s="2">
        <f t="shared" si="3"/>
        <v>50</v>
      </c>
      <c r="U16" s="2">
        <v>4</v>
      </c>
      <c r="V16" s="18">
        <v>5</v>
      </c>
    </row>
    <row r="17" spans="1:22" ht="12.5">
      <c r="A17" s="2">
        <v>15</v>
      </c>
      <c r="B17" s="2" t="s">
        <v>51</v>
      </c>
      <c r="C17" s="18">
        <v>1</v>
      </c>
      <c r="D17" s="2">
        <v>0</v>
      </c>
      <c r="E17" s="68">
        <v>39</v>
      </c>
      <c r="F17" s="72">
        <v>1.57</v>
      </c>
      <c r="G17" s="70">
        <v>56</v>
      </c>
      <c r="H17" s="36">
        <f t="shared" si="1"/>
        <v>22.718974400584202</v>
      </c>
      <c r="I17" s="2" t="s">
        <v>144</v>
      </c>
      <c r="J17" s="18">
        <v>2</v>
      </c>
      <c r="K17" s="76">
        <v>25</v>
      </c>
      <c r="L17" s="37">
        <v>6</v>
      </c>
      <c r="M17" s="37">
        <f t="shared" si="0"/>
        <v>19</v>
      </c>
      <c r="N17" s="24" t="str">
        <f t="shared" si="2"/>
        <v>1</v>
      </c>
      <c r="O17" s="2" t="s">
        <v>30</v>
      </c>
      <c r="P17" s="26" t="s">
        <v>54</v>
      </c>
      <c r="Q17" s="18">
        <v>1</v>
      </c>
      <c r="R17" s="2">
        <v>20</v>
      </c>
      <c r="S17" s="2">
        <v>90</v>
      </c>
      <c r="T17" s="2">
        <f t="shared" si="3"/>
        <v>110</v>
      </c>
      <c r="U17" s="2">
        <v>4</v>
      </c>
      <c r="V17" s="18">
        <v>4</v>
      </c>
    </row>
    <row r="18" spans="1:22" ht="12.5">
      <c r="A18" s="2">
        <v>16</v>
      </c>
      <c r="B18" s="2" t="s">
        <v>52</v>
      </c>
      <c r="C18" s="20">
        <v>1</v>
      </c>
      <c r="D18" s="2">
        <v>0</v>
      </c>
      <c r="E18" s="68">
        <v>53</v>
      </c>
      <c r="F18" s="72">
        <v>1.64</v>
      </c>
      <c r="G18" s="70">
        <v>64</v>
      </c>
      <c r="H18" s="36">
        <f t="shared" si="1"/>
        <v>23.795359904818564</v>
      </c>
      <c r="I18" s="2" t="s">
        <v>144</v>
      </c>
      <c r="J18" s="18">
        <v>2</v>
      </c>
      <c r="K18" s="76">
        <v>49</v>
      </c>
      <c r="L18" s="37">
        <v>20</v>
      </c>
      <c r="M18" s="37">
        <f t="shared" si="0"/>
        <v>29</v>
      </c>
      <c r="N18" s="24" t="str">
        <f t="shared" si="2"/>
        <v>1</v>
      </c>
      <c r="O18" s="2" t="s">
        <v>50</v>
      </c>
      <c r="P18" s="2" t="s">
        <v>37</v>
      </c>
      <c r="Q18" s="18">
        <v>0</v>
      </c>
      <c r="R18" s="2">
        <v>2</v>
      </c>
      <c r="S18" s="2">
        <v>5</v>
      </c>
      <c r="T18" s="2">
        <f t="shared" si="3"/>
        <v>7</v>
      </c>
      <c r="U18" s="2">
        <v>5</v>
      </c>
      <c r="V18" s="18">
        <v>5</v>
      </c>
    </row>
    <row r="19" spans="1:22" ht="12.5">
      <c r="A19" s="2">
        <v>17</v>
      </c>
      <c r="B19" s="2" t="s">
        <v>53</v>
      </c>
      <c r="C19" s="20">
        <v>1</v>
      </c>
      <c r="D19" s="26">
        <v>0</v>
      </c>
      <c r="E19" s="69">
        <v>21</v>
      </c>
      <c r="F19" s="73">
        <v>1.63</v>
      </c>
      <c r="G19" s="71">
        <v>65</v>
      </c>
      <c r="H19" s="36">
        <f t="shared" si="1"/>
        <v>24.464601603372351</v>
      </c>
      <c r="I19" s="2" t="s">
        <v>144</v>
      </c>
      <c r="J19" s="32">
        <v>3</v>
      </c>
      <c r="K19" s="37">
        <v>16</v>
      </c>
      <c r="L19" s="37">
        <f>6+(8/12)</f>
        <v>6.666666666666667</v>
      </c>
      <c r="M19" s="37">
        <f t="shared" si="0"/>
        <v>9.3333333333333321</v>
      </c>
      <c r="N19" s="24" t="str">
        <f t="shared" si="2"/>
        <v>0</v>
      </c>
      <c r="O19" s="26" t="s">
        <v>54</v>
      </c>
      <c r="P19" s="26" t="s">
        <v>54</v>
      </c>
      <c r="Q19" s="32">
        <v>2</v>
      </c>
      <c r="R19" s="26">
        <v>45</v>
      </c>
      <c r="S19" s="26">
        <v>30</v>
      </c>
      <c r="T19" s="2">
        <f t="shared" si="3"/>
        <v>75</v>
      </c>
      <c r="U19" s="2">
        <v>5</v>
      </c>
      <c r="V19" s="32">
        <v>4</v>
      </c>
    </row>
    <row r="20" spans="1:22" ht="12.5">
      <c r="A20" s="2">
        <v>18</v>
      </c>
      <c r="B20" s="2" t="s">
        <v>55</v>
      </c>
      <c r="C20" s="18">
        <v>0</v>
      </c>
      <c r="D20" s="26">
        <v>0</v>
      </c>
      <c r="E20" s="69">
        <v>41</v>
      </c>
      <c r="F20" s="73">
        <v>1.51</v>
      </c>
      <c r="G20" s="71">
        <v>39</v>
      </c>
      <c r="H20" s="36">
        <f t="shared" si="1"/>
        <v>17.104512959957898</v>
      </c>
      <c r="I20" s="26" t="s">
        <v>147</v>
      </c>
      <c r="J20" s="32">
        <v>4</v>
      </c>
      <c r="K20" s="37">
        <v>31</v>
      </c>
      <c r="L20" s="37">
        <v>6</v>
      </c>
      <c r="M20" s="37">
        <f t="shared" si="0"/>
        <v>25</v>
      </c>
      <c r="N20" s="24" t="str">
        <f t="shared" si="2"/>
        <v>1</v>
      </c>
      <c r="O20" s="26" t="s">
        <v>57</v>
      </c>
      <c r="P20" s="26" t="s">
        <v>37</v>
      </c>
      <c r="Q20" s="32">
        <v>0</v>
      </c>
      <c r="R20" s="26">
        <v>90</v>
      </c>
      <c r="S20" s="26">
        <v>0</v>
      </c>
      <c r="T20" s="2">
        <f t="shared" si="3"/>
        <v>90</v>
      </c>
      <c r="U20" s="2">
        <v>2</v>
      </c>
      <c r="V20" s="32">
        <v>4</v>
      </c>
    </row>
    <row r="21" spans="1:22" ht="12.5">
      <c r="A21" s="2">
        <v>19</v>
      </c>
      <c r="B21" s="2" t="s">
        <v>56</v>
      </c>
      <c r="C21" s="18">
        <v>1</v>
      </c>
      <c r="D21" s="26">
        <v>1</v>
      </c>
      <c r="E21" s="69">
        <v>23</v>
      </c>
      <c r="F21" s="73">
        <v>1.7</v>
      </c>
      <c r="G21" s="71">
        <v>58</v>
      </c>
      <c r="H21" s="36">
        <f t="shared" si="1"/>
        <v>20.069204152249139</v>
      </c>
      <c r="I21" s="2" t="s">
        <v>144</v>
      </c>
      <c r="J21" s="32">
        <v>3</v>
      </c>
      <c r="K21" s="37">
        <v>17</v>
      </c>
      <c r="L21" s="37">
        <v>7</v>
      </c>
      <c r="M21" s="37">
        <f t="shared" si="0"/>
        <v>10</v>
      </c>
      <c r="N21" s="24" t="str">
        <f t="shared" si="2"/>
        <v>0</v>
      </c>
      <c r="O21" s="2" t="s">
        <v>30</v>
      </c>
      <c r="P21" s="26" t="s">
        <v>57</v>
      </c>
      <c r="Q21" s="32">
        <v>4</v>
      </c>
      <c r="R21" s="26">
        <v>0</v>
      </c>
      <c r="S21" s="26">
        <v>15</v>
      </c>
      <c r="T21" s="2">
        <f t="shared" si="3"/>
        <v>15</v>
      </c>
      <c r="U21" s="2">
        <v>5</v>
      </c>
      <c r="V21" s="32">
        <v>5</v>
      </c>
    </row>
    <row r="22" spans="1:22" ht="12.5">
      <c r="A22" s="2">
        <v>20</v>
      </c>
      <c r="B22" s="2" t="s">
        <v>58</v>
      </c>
      <c r="C22" s="18">
        <v>1</v>
      </c>
      <c r="D22" s="26">
        <v>0</v>
      </c>
      <c r="E22" s="69">
        <v>19</v>
      </c>
      <c r="F22" s="73">
        <v>1.73</v>
      </c>
      <c r="G22" s="71">
        <v>50</v>
      </c>
      <c r="H22" s="36">
        <f t="shared" si="1"/>
        <v>16.706204684419792</v>
      </c>
      <c r="I22" s="2" t="s">
        <v>144</v>
      </c>
      <c r="J22" s="32">
        <v>1</v>
      </c>
      <c r="K22" s="37">
        <v>13</v>
      </c>
      <c r="L22" s="37">
        <f>10/12</f>
        <v>0.83333333333333337</v>
      </c>
      <c r="M22" s="37">
        <f t="shared" si="0"/>
        <v>12.166666666666666</v>
      </c>
      <c r="N22" s="24" t="str">
        <f t="shared" si="2"/>
        <v>0</v>
      </c>
      <c r="O22" s="2" t="s">
        <v>30</v>
      </c>
      <c r="P22" s="2" t="s">
        <v>47</v>
      </c>
      <c r="Q22" s="32">
        <v>1</v>
      </c>
      <c r="R22" s="26">
        <v>1</v>
      </c>
      <c r="S22" s="26">
        <v>2</v>
      </c>
      <c r="T22" s="2">
        <f t="shared" si="3"/>
        <v>3</v>
      </c>
      <c r="U22" s="2">
        <v>4</v>
      </c>
      <c r="V22" s="32">
        <v>1</v>
      </c>
    </row>
    <row r="23" spans="1:22" ht="12.5">
      <c r="A23" s="2">
        <v>21</v>
      </c>
      <c r="B23" s="2" t="s">
        <v>59</v>
      </c>
      <c r="C23" s="18">
        <v>1</v>
      </c>
      <c r="D23" s="26">
        <v>1</v>
      </c>
      <c r="E23" s="69">
        <v>34</v>
      </c>
      <c r="F23" s="73">
        <v>1.8</v>
      </c>
      <c r="G23" s="71">
        <v>110</v>
      </c>
      <c r="H23" s="36">
        <f t="shared" si="1"/>
        <v>33.950617283950614</v>
      </c>
      <c r="I23" s="2" t="s">
        <v>144</v>
      </c>
      <c r="J23" s="32">
        <v>4</v>
      </c>
      <c r="K23" s="37">
        <v>29</v>
      </c>
      <c r="L23" s="37">
        <v>1</v>
      </c>
      <c r="M23" s="37">
        <f t="shared" si="0"/>
        <v>28</v>
      </c>
      <c r="N23" s="24" t="str">
        <f t="shared" si="2"/>
        <v>1</v>
      </c>
      <c r="O23" s="2" t="s">
        <v>30</v>
      </c>
      <c r="P23" s="26" t="s">
        <v>60</v>
      </c>
      <c r="Q23" s="32">
        <v>1</v>
      </c>
      <c r="R23" s="26">
        <v>60</v>
      </c>
      <c r="S23" s="26">
        <v>30</v>
      </c>
      <c r="T23" s="2">
        <f t="shared" si="3"/>
        <v>90</v>
      </c>
      <c r="U23" s="2">
        <v>4</v>
      </c>
      <c r="V23" s="32">
        <v>4</v>
      </c>
    </row>
    <row r="24" spans="1:22" ht="12.5">
      <c r="A24" s="2">
        <v>22</v>
      </c>
      <c r="B24" s="2" t="s">
        <v>61</v>
      </c>
      <c r="C24" s="18">
        <v>0</v>
      </c>
      <c r="D24" s="26">
        <v>1</v>
      </c>
      <c r="E24" s="69">
        <v>31</v>
      </c>
      <c r="F24" s="73">
        <v>1.65</v>
      </c>
      <c r="G24" s="71">
        <v>50</v>
      </c>
      <c r="H24" s="36">
        <f t="shared" si="1"/>
        <v>18.365472910927458</v>
      </c>
      <c r="I24" s="2" t="s">
        <v>144</v>
      </c>
      <c r="J24" s="32">
        <v>4</v>
      </c>
      <c r="K24" s="37">
        <v>27</v>
      </c>
      <c r="L24" s="37">
        <v>9</v>
      </c>
      <c r="M24" s="37">
        <f t="shared" si="0"/>
        <v>18</v>
      </c>
      <c r="N24" s="24" t="str">
        <f t="shared" si="2"/>
        <v>1</v>
      </c>
      <c r="O24" s="26" t="s">
        <v>62</v>
      </c>
      <c r="P24" s="2" t="s">
        <v>47</v>
      </c>
      <c r="Q24" s="32">
        <v>2</v>
      </c>
      <c r="R24" s="26">
        <v>1</v>
      </c>
      <c r="S24" s="26">
        <v>15</v>
      </c>
      <c r="T24" s="2">
        <f t="shared" si="3"/>
        <v>16</v>
      </c>
      <c r="U24" s="2">
        <v>4</v>
      </c>
      <c r="V24" s="32">
        <v>4</v>
      </c>
    </row>
    <row r="25" spans="1:22" ht="12.5">
      <c r="A25" s="2">
        <v>23</v>
      </c>
      <c r="B25" s="2" t="s">
        <v>63</v>
      </c>
      <c r="C25" s="18">
        <v>1</v>
      </c>
      <c r="D25" s="26">
        <v>1</v>
      </c>
      <c r="E25" s="69">
        <v>20</v>
      </c>
      <c r="F25" s="73">
        <v>1.7</v>
      </c>
      <c r="G25" s="71">
        <v>50</v>
      </c>
      <c r="H25" s="36">
        <f t="shared" si="1"/>
        <v>17.301038062283737</v>
      </c>
      <c r="I25" s="2" t="s">
        <v>144</v>
      </c>
      <c r="J25" s="32">
        <v>1</v>
      </c>
      <c r="K25" s="37">
        <v>15</v>
      </c>
      <c r="L25" s="37">
        <f>1+(10/12)</f>
        <v>1.8333333333333335</v>
      </c>
      <c r="M25" s="37">
        <f t="shared" si="0"/>
        <v>13.166666666666666</v>
      </c>
      <c r="N25" s="24" t="str">
        <f t="shared" si="2"/>
        <v>0</v>
      </c>
      <c r="O25" s="2" t="s">
        <v>30</v>
      </c>
      <c r="P25" s="26" t="s">
        <v>54</v>
      </c>
      <c r="Q25" s="32">
        <v>1</v>
      </c>
      <c r="R25" s="26">
        <v>10</v>
      </c>
      <c r="S25" s="26">
        <v>1</v>
      </c>
      <c r="T25" s="2">
        <f t="shared" si="3"/>
        <v>11</v>
      </c>
      <c r="U25" s="2">
        <v>4</v>
      </c>
      <c r="V25" s="32">
        <v>5</v>
      </c>
    </row>
    <row r="26" spans="1:22" ht="12.5">
      <c r="A26" s="2">
        <v>24</v>
      </c>
      <c r="B26" s="2" t="s">
        <v>64</v>
      </c>
      <c r="C26" s="18">
        <v>1</v>
      </c>
      <c r="D26" s="26">
        <v>0</v>
      </c>
      <c r="E26" s="69">
        <v>26</v>
      </c>
      <c r="F26" s="73">
        <v>1.62</v>
      </c>
      <c r="G26" s="71">
        <v>50</v>
      </c>
      <c r="H26" s="36">
        <f t="shared" si="1"/>
        <v>19.051973784484069</v>
      </c>
      <c r="I26" s="2" t="s">
        <v>144</v>
      </c>
      <c r="J26" s="32">
        <v>4</v>
      </c>
      <c r="K26" s="37">
        <v>20</v>
      </c>
      <c r="L26" s="37">
        <v>7</v>
      </c>
      <c r="M26" s="37">
        <f t="shared" si="0"/>
        <v>13</v>
      </c>
      <c r="N26" s="24" t="str">
        <f t="shared" si="2"/>
        <v>0</v>
      </c>
      <c r="O26" s="26" t="s">
        <v>65</v>
      </c>
      <c r="P26" s="26" t="s">
        <v>37</v>
      </c>
      <c r="Q26" s="32">
        <v>2</v>
      </c>
      <c r="R26" s="26">
        <v>20</v>
      </c>
      <c r="S26" s="26">
        <v>20</v>
      </c>
      <c r="T26" s="2">
        <f t="shared" si="3"/>
        <v>40</v>
      </c>
      <c r="U26" s="2">
        <v>5</v>
      </c>
      <c r="V26" s="32">
        <v>5</v>
      </c>
    </row>
    <row r="27" spans="1:22" ht="12.5">
      <c r="A27" s="2">
        <v>25</v>
      </c>
      <c r="B27" s="2" t="s">
        <v>66</v>
      </c>
      <c r="C27" s="18">
        <v>0</v>
      </c>
      <c r="D27" s="26">
        <v>1</v>
      </c>
      <c r="E27" s="69">
        <v>28</v>
      </c>
      <c r="F27" s="73">
        <v>1.73</v>
      </c>
      <c r="G27" s="71">
        <v>53.5</v>
      </c>
      <c r="H27" s="36">
        <f t="shared" si="1"/>
        <v>17.875639012329177</v>
      </c>
      <c r="I27" s="26" t="s">
        <v>146</v>
      </c>
      <c r="J27" s="32">
        <v>5</v>
      </c>
      <c r="K27" s="37">
        <v>25</v>
      </c>
      <c r="L27" s="37">
        <v>1.5</v>
      </c>
      <c r="M27" s="37">
        <f t="shared" si="0"/>
        <v>23.5</v>
      </c>
      <c r="N27" s="24" t="str">
        <f t="shared" si="2"/>
        <v>1</v>
      </c>
      <c r="O27" s="2" t="s">
        <v>30</v>
      </c>
      <c r="P27" s="26" t="s">
        <v>34</v>
      </c>
      <c r="Q27" s="32">
        <v>1</v>
      </c>
      <c r="R27" s="26">
        <v>5</v>
      </c>
      <c r="S27" s="26">
        <v>30</v>
      </c>
      <c r="T27" s="2">
        <f t="shared" si="3"/>
        <v>35</v>
      </c>
      <c r="U27" s="2">
        <v>5</v>
      </c>
      <c r="V27" s="32">
        <v>4</v>
      </c>
    </row>
    <row r="28" spans="1:22" ht="12.5">
      <c r="A28" s="2">
        <v>26</v>
      </c>
      <c r="B28" s="2" t="s">
        <v>67</v>
      </c>
      <c r="C28" s="18">
        <v>1</v>
      </c>
      <c r="D28" s="26">
        <v>0</v>
      </c>
      <c r="E28" s="69">
        <v>50</v>
      </c>
      <c r="F28" s="73">
        <v>1.63</v>
      </c>
      <c r="G28" s="71">
        <v>47</v>
      </c>
      <c r="H28" s="36">
        <f t="shared" si="1"/>
        <v>17.689788851669238</v>
      </c>
      <c r="I28" s="2" t="s">
        <v>144</v>
      </c>
      <c r="J28" s="32">
        <v>4</v>
      </c>
      <c r="K28" s="37">
        <v>40</v>
      </c>
      <c r="L28" s="37">
        <v>20</v>
      </c>
      <c r="M28" s="37">
        <f t="shared" si="0"/>
        <v>20</v>
      </c>
      <c r="N28" s="24" t="str">
        <f t="shared" si="2"/>
        <v>1</v>
      </c>
      <c r="O28" s="26" t="s">
        <v>47</v>
      </c>
      <c r="P28" s="2" t="s">
        <v>47</v>
      </c>
      <c r="Q28" s="32">
        <v>0</v>
      </c>
      <c r="R28" s="26">
        <v>60</v>
      </c>
      <c r="S28" s="26">
        <v>0</v>
      </c>
      <c r="T28" s="2">
        <f t="shared" si="3"/>
        <v>60</v>
      </c>
      <c r="U28" s="2">
        <v>5</v>
      </c>
      <c r="V28" s="32">
        <v>5</v>
      </c>
    </row>
    <row r="29" spans="1:22" ht="12.5">
      <c r="A29" s="2">
        <v>27</v>
      </c>
      <c r="B29" s="2" t="s">
        <v>68</v>
      </c>
      <c r="C29" s="18">
        <v>0</v>
      </c>
      <c r="D29" s="26">
        <v>1</v>
      </c>
      <c r="E29" s="69">
        <v>37</v>
      </c>
      <c r="F29" s="73">
        <v>1.7</v>
      </c>
      <c r="G29" s="71">
        <v>58</v>
      </c>
      <c r="H29" s="36">
        <f t="shared" si="1"/>
        <v>20.069204152249139</v>
      </c>
      <c r="I29" s="2" t="s">
        <v>144</v>
      </c>
      <c r="J29" s="32">
        <v>4</v>
      </c>
      <c r="K29" s="37">
        <v>26</v>
      </c>
      <c r="L29" s="37">
        <v>21</v>
      </c>
      <c r="M29" s="37">
        <f t="shared" si="0"/>
        <v>5</v>
      </c>
      <c r="N29" s="24" t="str">
        <f t="shared" si="2"/>
        <v>0</v>
      </c>
      <c r="O29" s="26" t="s">
        <v>69</v>
      </c>
      <c r="P29" s="26" t="s">
        <v>54</v>
      </c>
      <c r="Q29" s="32">
        <v>2</v>
      </c>
      <c r="R29" s="26">
        <v>0</v>
      </c>
      <c r="S29" s="26">
        <v>10</v>
      </c>
      <c r="T29" s="2">
        <f t="shared" si="3"/>
        <v>10</v>
      </c>
      <c r="U29" s="2">
        <v>5</v>
      </c>
      <c r="V29" s="32">
        <v>5</v>
      </c>
    </row>
    <row r="30" spans="1:22" ht="12.5">
      <c r="A30" s="2">
        <v>28</v>
      </c>
      <c r="B30" s="2" t="s">
        <v>70</v>
      </c>
      <c r="C30" s="18">
        <v>0</v>
      </c>
      <c r="D30" s="26">
        <v>0</v>
      </c>
      <c r="E30" s="69">
        <v>24</v>
      </c>
      <c r="F30" s="73">
        <v>1.585</v>
      </c>
      <c r="G30" s="71">
        <v>59</v>
      </c>
      <c r="H30" s="36">
        <f t="shared" si="1"/>
        <v>23.485157579436557</v>
      </c>
      <c r="I30" s="2" t="s">
        <v>144</v>
      </c>
      <c r="J30" s="32">
        <v>3</v>
      </c>
      <c r="K30" s="37">
        <v>18</v>
      </c>
      <c r="L30" s="37">
        <f>3/12</f>
        <v>0.25</v>
      </c>
      <c r="M30" s="50">
        <f t="shared" si="0"/>
        <v>17.75</v>
      </c>
      <c r="N30" s="24">
        <v>1</v>
      </c>
      <c r="O30" s="2" t="s">
        <v>30</v>
      </c>
      <c r="P30" s="26" t="s">
        <v>71</v>
      </c>
      <c r="Q30" s="32">
        <v>2</v>
      </c>
      <c r="R30" s="26">
        <v>0</v>
      </c>
      <c r="S30" s="26">
        <v>4</v>
      </c>
      <c r="T30" s="2">
        <f t="shared" si="3"/>
        <v>4</v>
      </c>
      <c r="U30" s="2">
        <v>1</v>
      </c>
      <c r="V30" s="32">
        <v>1</v>
      </c>
    </row>
    <row r="31" spans="1:22" ht="12.5">
      <c r="A31" s="2">
        <v>29</v>
      </c>
      <c r="B31" s="2" t="s">
        <v>72</v>
      </c>
      <c r="C31" s="18">
        <v>1</v>
      </c>
      <c r="D31" s="26">
        <v>1</v>
      </c>
      <c r="E31" s="69">
        <v>22</v>
      </c>
      <c r="F31" s="73">
        <v>1.81</v>
      </c>
      <c r="G31" s="71">
        <v>72</v>
      </c>
      <c r="H31" s="36">
        <f t="shared" si="1"/>
        <v>21.977351118708221</v>
      </c>
      <c r="I31" s="26" t="s">
        <v>145</v>
      </c>
      <c r="J31" s="32">
        <v>1</v>
      </c>
      <c r="K31" s="37">
        <v>16</v>
      </c>
      <c r="L31" s="37">
        <v>10</v>
      </c>
      <c r="M31" s="37">
        <f t="shared" si="0"/>
        <v>6</v>
      </c>
      <c r="N31" s="24" t="str">
        <f t="shared" si="2"/>
        <v>0</v>
      </c>
      <c r="O31" s="2" t="s">
        <v>30</v>
      </c>
      <c r="P31" s="2" t="s">
        <v>47</v>
      </c>
      <c r="Q31" s="32">
        <v>2</v>
      </c>
      <c r="R31" s="26">
        <v>120</v>
      </c>
      <c r="S31" s="26">
        <v>0</v>
      </c>
      <c r="T31" s="2">
        <f t="shared" si="3"/>
        <v>120</v>
      </c>
      <c r="U31" s="2">
        <v>4</v>
      </c>
      <c r="V31" s="32">
        <v>4</v>
      </c>
    </row>
    <row r="32" spans="1:22" ht="12.5">
      <c r="A32" s="2">
        <v>30</v>
      </c>
      <c r="B32" s="2" t="s">
        <v>73</v>
      </c>
      <c r="C32" s="18">
        <v>1</v>
      </c>
      <c r="D32" s="26">
        <v>0</v>
      </c>
      <c r="E32" s="69">
        <v>40</v>
      </c>
      <c r="F32" s="73">
        <v>1.58</v>
      </c>
      <c r="G32" s="71">
        <v>52</v>
      </c>
      <c r="H32" s="36">
        <f t="shared" si="1"/>
        <v>20.82999519307803</v>
      </c>
      <c r="I32" s="2" t="s">
        <v>144</v>
      </c>
      <c r="J32" s="32">
        <v>4</v>
      </c>
      <c r="K32" s="37">
        <v>34</v>
      </c>
      <c r="L32" s="37">
        <v>14</v>
      </c>
      <c r="M32" s="37">
        <f t="shared" si="0"/>
        <v>20</v>
      </c>
      <c r="N32" s="24" t="str">
        <f t="shared" si="2"/>
        <v>1</v>
      </c>
      <c r="O32" s="26" t="s">
        <v>47</v>
      </c>
      <c r="P32" s="26" t="s">
        <v>54</v>
      </c>
      <c r="Q32" s="32">
        <v>1</v>
      </c>
      <c r="R32" s="26">
        <v>60</v>
      </c>
      <c r="S32" s="26">
        <v>0</v>
      </c>
      <c r="T32" s="2">
        <f t="shared" si="3"/>
        <v>60</v>
      </c>
      <c r="U32" s="2">
        <v>4</v>
      </c>
      <c r="V32" s="32">
        <v>4</v>
      </c>
    </row>
    <row r="33" spans="1:22" ht="12.5">
      <c r="A33" s="2">
        <v>31</v>
      </c>
      <c r="B33" s="2" t="s">
        <v>74</v>
      </c>
      <c r="C33" s="18">
        <v>0</v>
      </c>
      <c r="D33" s="26">
        <v>0</v>
      </c>
      <c r="E33" s="69">
        <v>27</v>
      </c>
      <c r="F33" s="73">
        <v>1.56</v>
      </c>
      <c r="G33" s="71">
        <v>45</v>
      </c>
      <c r="H33" s="36">
        <f t="shared" si="1"/>
        <v>18.491124260355029</v>
      </c>
      <c r="I33" s="2" t="s">
        <v>144</v>
      </c>
      <c r="J33" s="32">
        <v>2</v>
      </c>
      <c r="K33" s="37">
        <v>18</v>
      </c>
      <c r="L33" s="37">
        <v>3</v>
      </c>
      <c r="M33" s="37">
        <f t="shared" si="0"/>
        <v>15</v>
      </c>
      <c r="N33" s="24" t="str">
        <f t="shared" si="2"/>
        <v>0</v>
      </c>
      <c r="O33" s="26" t="s">
        <v>81</v>
      </c>
      <c r="P33" s="2" t="s">
        <v>47</v>
      </c>
      <c r="Q33" s="32">
        <v>1</v>
      </c>
      <c r="R33" s="26">
        <v>10</v>
      </c>
      <c r="S33" s="26">
        <v>10</v>
      </c>
      <c r="T33" s="2">
        <f t="shared" si="3"/>
        <v>20</v>
      </c>
      <c r="U33" s="2">
        <v>3</v>
      </c>
      <c r="V33" s="32">
        <v>2</v>
      </c>
    </row>
    <row r="34" spans="1:22" ht="12.5">
      <c r="A34" s="2">
        <v>32</v>
      </c>
      <c r="B34" s="2" t="s">
        <v>75</v>
      </c>
      <c r="C34" s="18">
        <v>0</v>
      </c>
      <c r="D34" s="26">
        <v>0</v>
      </c>
      <c r="E34" s="69">
        <v>36</v>
      </c>
      <c r="F34" s="73">
        <v>1.6</v>
      </c>
      <c r="G34" s="71">
        <v>52</v>
      </c>
      <c r="H34" s="36">
        <f t="shared" si="1"/>
        <v>20.312499999999996</v>
      </c>
      <c r="I34" s="2" t="s">
        <v>144</v>
      </c>
      <c r="J34" s="32">
        <v>3</v>
      </c>
      <c r="K34" s="37">
        <v>30</v>
      </c>
      <c r="L34" s="37">
        <v>4</v>
      </c>
      <c r="M34" s="37">
        <f t="shared" si="0"/>
        <v>26</v>
      </c>
      <c r="N34" s="24" t="str">
        <f t="shared" si="2"/>
        <v>1</v>
      </c>
      <c r="O34" s="26" t="s">
        <v>162</v>
      </c>
      <c r="P34" s="26" t="s">
        <v>54</v>
      </c>
      <c r="Q34" s="32">
        <v>1</v>
      </c>
      <c r="R34" s="26">
        <v>10</v>
      </c>
      <c r="S34" s="26">
        <v>10</v>
      </c>
      <c r="T34" s="2">
        <f t="shared" si="3"/>
        <v>20</v>
      </c>
      <c r="U34" s="2">
        <v>3</v>
      </c>
      <c r="V34" s="32">
        <v>4</v>
      </c>
    </row>
    <row r="35" spans="1:22" ht="12.5">
      <c r="A35" s="2">
        <v>33</v>
      </c>
      <c r="B35" s="2" t="s">
        <v>76</v>
      </c>
      <c r="C35" s="18">
        <v>0</v>
      </c>
      <c r="D35" s="26">
        <v>0</v>
      </c>
      <c r="E35" s="69">
        <v>39</v>
      </c>
      <c r="F35" s="73">
        <v>1.58</v>
      </c>
      <c r="G35" s="71">
        <v>52</v>
      </c>
      <c r="H35" s="36">
        <f t="shared" si="1"/>
        <v>20.82999519307803</v>
      </c>
      <c r="I35" s="2" t="s">
        <v>144</v>
      </c>
      <c r="J35" s="32">
        <v>3</v>
      </c>
      <c r="K35" s="37">
        <v>28</v>
      </c>
      <c r="L35" s="37">
        <v>0.5</v>
      </c>
      <c r="M35" s="37">
        <f t="shared" si="0"/>
        <v>27.5</v>
      </c>
      <c r="N35" s="24" t="str">
        <f t="shared" si="2"/>
        <v>1</v>
      </c>
      <c r="O35" s="2" t="s">
        <v>30</v>
      </c>
      <c r="P35" s="2" t="s">
        <v>47</v>
      </c>
      <c r="Q35" s="32">
        <v>0</v>
      </c>
      <c r="R35" s="26">
        <v>5</v>
      </c>
      <c r="S35" s="26">
        <v>60</v>
      </c>
      <c r="T35" s="2">
        <f t="shared" si="3"/>
        <v>65</v>
      </c>
      <c r="U35" s="2">
        <v>3</v>
      </c>
      <c r="V35" s="32">
        <v>3</v>
      </c>
    </row>
    <row r="36" spans="1:22" ht="12.5">
      <c r="A36" s="2">
        <v>34</v>
      </c>
      <c r="B36" s="2" t="s">
        <v>77</v>
      </c>
      <c r="C36" s="18">
        <v>0</v>
      </c>
      <c r="D36" s="26">
        <v>0</v>
      </c>
      <c r="E36" s="69">
        <v>31</v>
      </c>
      <c r="F36" s="73">
        <v>1.66</v>
      </c>
      <c r="G36" s="71">
        <v>49</v>
      </c>
      <c r="H36" s="36">
        <f t="shared" si="1"/>
        <v>17.781971258528088</v>
      </c>
      <c r="I36" s="2" t="s">
        <v>144</v>
      </c>
      <c r="J36" s="32">
        <v>4</v>
      </c>
      <c r="K36" s="37">
        <v>20</v>
      </c>
      <c r="L36" s="37">
        <v>3</v>
      </c>
      <c r="M36" s="37">
        <f t="shared" si="0"/>
        <v>17</v>
      </c>
      <c r="N36" s="24" t="str">
        <f t="shared" si="2"/>
        <v>0</v>
      </c>
      <c r="O36" s="26" t="s">
        <v>30</v>
      </c>
      <c r="P36" s="26" t="s">
        <v>54</v>
      </c>
      <c r="Q36" s="32">
        <v>4</v>
      </c>
      <c r="R36" s="26">
        <v>0</v>
      </c>
      <c r="S36" s="26">
        <v>60</v>
      </c>
      <c r="T36" s="2">
        <f t="shared" si="3"/>
        <v>60</v>
      </c>
      <c r="U36" s="2">
        <v>5</v>
      </c>
      <c r="V36" s="32">
        <v>3</v>
      </c>
    </row>
    <row r="37" spans="1:22" ht="12.5">
      <c r="A37" s="2">
        <v>35</v>
      </c>
      <c r="B37" s="2" t="s">
        <v>78</v>
      </c>
      <c r="C37" s="18">
        <v>1</v>
      </c>
      <c r="D37" s="26">
        <v>0</v>
      </c>
      <c r="E37" s="69">
        <v>39</v>
      </c>
      <c r="F37" s="73">
        <v>1.64</v>
      </c>
      <c r="G37" s="71">
        <v>90</v>
      </c>
      <c r="H37" s="36">
        <f t="shared" si="1"/>
        <v>33.462224866151104</v>
      </c>
      <c r="I37" s="2" t="s">
        <v>144</v>
      </c>
      <c r="J37" s="32">
        <v>4</v>
      </c>
      <c r="K37" s="37">
        <v>35</v>
      </c>
      <c r="L37" s="37">
        <v>4</v>
      </c>
      <c r="M37" s="37">
        <f t="shared" si="0"/>
        <v>31</v>
      </c>
      <c r="N37" s="24" t="str">
        <f t="shared" si="2"/>
        <v>1</v>
      </c>
      <c r="O37" s="2" t="s">
        <v>30</v>
      </c>
      <c r="P37" s="26" t="s">
        <v>54</v>
      </c>
      <c r="Q37" s="32">
        <v>1</v>
      </c>
      <c r="R37" s="26">
        <v>10</v>
      </c>
      <c r="S37" s="26">
        <v>10</v>
      </c>
      <c r="T37" s="2">
        <f t="shared" si="3"/>
        <v>20</v>
      </c>
      <c r="U37" s="2">
        <v>4</v>
      </c>
      <c r="V37" s="32">
        <v>4</v>
      </c>
    </row>
    <row r="38" spans="1:22" ht="12.5">
      <c r="A38" s="2">
        <v>36</v>
      </c>
      <c r="B38" s="2" t="s">
        <v>79</v>
      </c>
      <c r="C38" s="18">
        <v>1</v>
      </c>
      <c r="D38" s="2">
        <v>0</v>
      </c>
      <c r="E38" s="68">
        <v>27</v>
      </c>
      <c r="F38" s="72">
        <v>1.54</v>
      </c>
      <c r="G38" s="70">
        <v>60</v>
      </c>
      <c r="H38" s="36">
        <f t="shared" si="1"/>
        <v>25.299375948726599</v>
      </c>
      <c r="I38" s="2" t="s">
        <v>144</v>
      </c>
      <c r="J38" s="33">
        <v>3</v>
      </c>
      <c r="K38" s="76">
        <v>23</v>
      </c>
      <c r="L38" s="37">
        <v>6</v>
      </c>
      <c r="M38" s="37">
        <f t="shared" si="0"/>
        <v>17</v>
      </c>
      <c r="N38" s="24" t="str">
        <f t="shared" si="2"/>
        <v>0</v>
      </c>
      <c r="O38" s="2" t="s">
        <v>30</v>
      </c>
      <c r="P38" s="2" t="s">
        <v>47</v>
      </c>
      <c r="Q38" s="33">
        <v>1</v>
      </c>
      <c r="R38" s="28">
        <v>300</v>
      </c>
      <c r="S38" s="2">
        <v>60</v>
      </c>
      <c r="T38" s="2">
        <f t="shared" si="3"/>
        <v>360</v>
      </c>
      <c r="U38" s="2">
        <v>3</v>
      </c>
      <c r="V38" s="33">
        <v>3</v>
      </c>
    </row>
    <row r="39" spans="1:22" ht="12.5">
      <c r="A39" s="2">
        <v>37</v>
      </c>
      <c r="B39" s="2" t="s">
        <v>80</v>
      </c>
      <c r="C39" s="18">
        <v>0</v>
      </c>
      <c r="D39" s="2">
        <v>0</v>
      </c>
      <c r="E39" s="68">
        <v>18</v>
      </c>
      <c r="F39" s="74">
        <v>1.56</v>
      </c>
      <c r="G39" s="70">
        <v>43</v>
      </c>
      <c r="H39" s="36">
        <f t="shared" si="1"/>
        <v>17.669296515450359</v>
      </c>
      <c r="I39" s="2" t="s">
        <v>144</v>
      </c>
      <c r="J39" s="33">
        <v>3</v>
      </c>
      <c r="K39" s="76">
        <v>14</v>
      </c>
      <c r="L39" s="37">
        <v>0.5</v>
      </c>
      <c r="M39" s="37">
        <f t="shared" si="0"/>
        <v>13.5</v>
      </c>
      <c r="N39" s="24" t="str">
        <f t="shared" si="2"/>
        <v>0</v>
      </c>
      <c r="O39" s="2" t="s">
        <v>30</v>
      </c>
      <c r="P39" s="2" t="s">
        <v>81</v>
      </c>
      <c r="Q39" s="33">
        <v>1</v>
      </c>
      <c r="R39" s="2">
        <v>0</v>
      </c>
      <c r="S39" s="2">
        <v>45</v>
      </c>
      <c r="T39" s="2">
        <f t="shared" si="3"/>
        <v>45</v>
      </c>
      <c r="U39" s="2">
        <v>4</v>
      </c>
      <c r="V39" s="33">
        <v>4</v>
      </c>
    </row>
    <row r="40" spans="1:22" ht="12.5">
      <c r="A40" s="2">
        <v>38</v>
      </c>
      <c r="B40" s="2" t="s">
        <v>82</v>
      </c>
      <c r="C40" s="18">
        <v>1</v>
      </c>
      <c r="D40" s="2">
        <v>1</v>
      </c>
      <c r="E40" s="68">
        <v>26</v>
      </c>
      <c r="F40" s="72">
        <v>1.85</v>
      </c>
      <c r="G40" s="70">
        <v>63</v>
      </c>
      <c r="H40" s="36">
        <f t="shared" si="1"/>
        <v>18.407596785975162</v>
      </c>
      <c r="I40" s="2" t="s">
        <v>144</v>
      </c>
      <c r="J40" s="33">
        <v>3</v>
      </c>
      <c r="K40" s="76">
        <v>23</v>
      </c>
      <c r="L40" s="37">
        <v>14</v>
      </c>
      <c r="M40" s="37">
        <f t="shared" si="0"/>
        <v>9</v>
      </c>
      <c r="N40" s="24" t="str">
        <f t="shared" si="2"/>
        <v>0</v>
      </c>
      <c r="O40" s="2" t="s">
        <v>54</v>
      </c>
      <c r="P40" s="2" t="s">
        <v>37</v>
      </c>
      <c r="Q40" s="33">
        <v>1</v>
      </c>
      <c r="R40" s="2">
        <v>10</v>
      </c>
      <c r="S40" s="2">
        <v>10</v>
      </c>
      <c r="T40" s="2">
        <f t="shared" si="3"/>
        <v>20</v>
      </c>
      <c r="U40" s="2">
        <v>5</v>
      </c>
      <c r="V40" s="33">
        <v>5</v>
      </c>
    </row>
    <row r="41" spans="1:22" ht="12.5">
      <c r="A41" s="2">
        <v>39</v>
      </c>
      <c r="B41" s="2" t="s">
        <v>142</v>
      </c>
      <c r="C41" s="22">
        <v>0</v>
      </c>
      <c r="D41" s="2">
        <v>1</v>
      </c>
      <c r="E41" s="68">
        <v>32</v>
      </c>
      <c r="F41" s="75">
        <v>1.7</v>
      </c>
      <c r="G41" s="70">
        <v>57.2</v>
      </c>
      <c r="H41" s="36">
        <f t="shared" si="1"/>
        <v>19.792387543252598</v>
      </c>
      <c r="I41" s="2" t="s">
        <v>144</v>
      </c>
      <c r="J41" s="18">
        <v>3</v>
      </c>
      <c r="K41" s="76">
        <v>22</v>
      </c>
      <c r="L41" s="37">
        <v>11</v>
      </c>
      <c r="M41" s="37">
        <f t="shared" si="0"/>
        <v>11</v>
      </c>
      <c r="N41" s="24" t="str">
        <f t="shared" si="2"/>
        <v>0</v>
      </c>
      <c r="O41" s="2" t="s">
        <v>30</v>
      </c>
      <c r="P41" s="2" t="s">
        <v>57</v>
      </c>
      <c r="Q41" s="18">
        <v>0</v>
      </c>
      <c r="R41" s="19">
        <v>0</v>
      </c>
      <c r="S41" s="2">
        <v>20</v>
      </c>
      <c r="T41" s="2">
        <f t="shared" si="3"/>
        <v>20</v>
      </c>
      <c r="U41" s="2">
        <v>4</v>
      </c>
      <c r="V41" s="18">
        <v>5</v>
      </c>
    </row>
    <row r="42" spans="1:22" ht="12.5">
      <c r="A42" s="2">
        <v>40</v>
      </c>
      <c r="B42" s="2" t="s">
        <v>143</v>
      </c>
      <c r="C42" s="22">
        <v>0</v>
      </c>
      <c r="D42" s="2">
        <v>0</v>
      </c>
      <c r="E42" s="68">
        <v>28</v>
      </c>
      <c r="F42" s="75">
        <v>1.6</v>
      </c>
      <c r="G42" s="70">
        <v>45</v>
      </c>
      <c r="H42" s="36">
        <f t="shared" si="1"/>
        <v>17.578124999999996</v>
      </c>
      <c r="I42" s="2" t="s">
        <v>144</v>
      </c>
      <c r="J42" s="20">
        <v>3</v>
      </c>
      <c r="K42" s="76">
        <v>14</v>
      </c>
      <c r="L42" s="37">
        <v>4</v>
      </c>
      <c r="M42" s="37">
        <v>4</v>
      </c>
      <c r="N42" s="24" t="str">
        <f t="shared" si="2"/>
        <v>0</v>
      </c>
      <c r="O42" s="2" t="s">
        <v>30</v>
      </c>
      <c r="P42" s="2" t="s">
        <v>57</v>
      </c>
      <c r="Q42" s="22">
        <v>2</v>
      </c>
      <c r="R42" s="19">
        <v>300</v>
      </c>
      <c r="S42" s="2">
        <v>300</v>
      </c>
      <c r="T42" s="2">
        <f t="shared" si="3"/>
        <v>600</v>
      </c>
      <c r="U42" s="2">
        <v>3</v>
      </c>
      <c r="V42" s="18">
        <v>3</v>
      </c>
    </row>
    <row r="43" spans="1:22" ht="12.5">
      <c r="B43"/>
      <c r="H43"/>
      <c r="J43"/>
      <c r="M43"/>
      <c r="N43"/>
      <c r="Q43"/>
      <c r="V43"/>
    </row>
    <row r="44" spans="1:22" ht="12.5">
      <c r="B44"/>
      <c r="H44"/>
      <c r="J44"/>
      <c r="M44"/>
      <c r="N44"/>
      <c r="Q44"/>
      <c r="V44"/>
    </row>
    <row r="45" spans="1:22" ht="12.5">
      <c r="B45"/>
      <c r="H45"/>
      <c r="J45"/>
      <c r="M45"/>
      <c r="N45"/>
      <c r="Q45"/>
      <c r="V45"/>
    </row>
    <row r="46" spans="1:22" ht="12.5">
      <c r="B46"/>
      <c r="H46"/>
      <c r="J46"/>
      <c r="M46"/>
      <c r="N46"/>
      <c r="Q46"/>
      <c r="V46"/>
    </row>
    <row r="47" spans="1:22" ht="12.5">
      <c r="B47"/>
      <c r="H47"/>
      <c r="J47"/>
      <c r="M47"/>
      <c r="N47"/>
      <c r="Q47"/>
      <c r="V47"/>
    </row>
    <row r="48" spans="1:22" ht="12.5">
      <c r="B48"/>
      <c r="H48"/>
      <c r="J48"/>
      <c r="M48"/>
      <c r="N48"/>
      <c r="Q48"/>
      <c r="V48"/>
    </row>
    <row r="49" customFormat="1" ht="12.5"/>
    <row r="50" customFormat="1" ht="12.5"/>
    <row r="51" customFormat="1" ht="12.5"/>
    <row r="52" customFormat="1" ht="12.5"/>
    <row r="53" customFormat="1" ht="12.5"/>
    <row r="54" customFormat="1" ht="12.5"/>
    <row r="55" customFormat="1" ht="12.5"/>
    <row r="56" customFormat="1" ht="12.5"/>
    <row r="57" customFormat="1" ht="12.5"/>
    <row r="58" customFormat="1" ht="12.5"/>
    <row r="59" customFormat="1" ht="12.5"/>
    <row r="60" customFormat="1" ht="12.5"/>
    <row r="61" customFormat="1" ht="12.5"/>
    <row r="62" customFormat="1" ht="12.5"/>
    <row r="63" customFormat="1" ht="12.5"/>
    <row r="64" customFormat="1" ht="12.5"/>
    <row r="65" customFormat="1" ht="12.5"/>
    <row r="66" customFormat="1" ht="12.5"/>
    <row r="67" customFormat="1" ht="12.5"/>
    <row r="68" customFormat="1" ht="12.5"/>
    <row r="69" customFormat="1" ht="12.5"/>
    <row r="70" customFormat="1" ht="12.5"/>
    <row r="71" customFormat="1" ht="12.5"/>
    <row r="72" customFormat="1" ht="12.5"/>
    <row r="73" customFormat="1" ht="12.5"/>
    <row r="74" customFormat="1" ht="12.5"/>
    <row r="75" customFormat="1" ht="12.5"/>
    <row r="76" customFormat="1" ht="12.5"/>
    <row r="77" customFormat="1" ht="12.5"/>
    <row r="78" customFormat="1" ht="12.5"/>
    <row r="79" customFormat="1" ht="12.5"/>
    <row r="80" customFormat="1" ht="12.5"/>
    <row r="81" customFormat="1" ht="12.5"/>
    <row r="82" customFormat="1" ht="12.5"/>
    <row r="83" customFormat="1" ht="12.5"/>
    <row r="84" customFormat="1" ht="12.5"/>
    <row r="85" customFormat="1" ht="12.5"/>
    <row r="86" customFormat="1" ht="12.5"/>
    <row r="87" customFormat="1" ht="12.5"/>
    <row r="88" customFormat="1" ht="12.5"/>
    <row r="89" customFormat="1" ht="12.5"/>
    <row r="90" customFormat="1" ht="12.5"/>
    <row r="91" customFormat="1" ht="12.5"/>
    <row r="92" customFormat="1" ht="12.5"/>
    <row r="93" customFormat="1" ht="12.5"/>
    <row r="94" customFormat="1" ht="12.5"/>
    <row r="95" customFormat="1" ht="12.5"/>
    <row r="96" customFormat="1" ht="12.5"/>
    <row r="97" customFormat="1" ht="12.5"/>
    <row r="98" customFormat="1" ht="12.5"/>
    <row r="99" customFormat="1" ht="12.5"/>
    <row r="100" customFormat="1" ht="12.5"/>
    <row r="101" customFormat="1" ht="12.5"/>
    <row r="102" customFormat="1" ht="12.5"/>
    <row r="103" customFormat="1" ht="12.5"/>
    <row r="104" customFormat="1" ht="12.5"/>
    <row r="105" customFormat="1" ht="12.5"/>
    <row r="106" customFormat="1" ht="12.5"/>
    <row r="107" customFormat="1" ht="12.5"/>
    <row r="108" customFormat="1" ht="12.5"/>
    <row r="109" customFormat="1" ht="12.5"/>
    <row r="110" customFormat="1" ht="12.5"/>
    <row r="111" customFormat="1" ht="12.5"/>
    <row r="112" customFormat="1" ht="12.5"/>
    <row r="113" customFormat="1" ht="12.5"/>
    <row r="114" customFormat="1" ht="12.5"/>
    <row r="115" customFormat="1" ht="12.5"/>
    <row r="116" customFormat="1" ht="12.5"/>
    <row r="117" customFormat="1" ht="12.5"/>
    <row r="118" customFormat="1" ht="12.5"/>
    <row r="119" customFormat="1" ht="12.5"/>
    <row r="120" customFormat="1" ht="12.5"/>
    <row r="121" customFormat="1" ht="12.5"/>
    <row r="122" customFormat="1" ht="12.5"/>
    <row r="123" customFormat="1" ht="12.5"/>
    <row r="124" customFormat="1" ht="12.5"/>
    <row r="125" customFormat="1" ht="12.5"/>
    <row r="126" customFormat="1" ht="12.5"/>
    <row r="127" customFormat="1" ht="12.5"/>
    <row r="128" customFormat="1" ht="12.5"/>
    <row r="129" customFormat="1" ht="12.5"/>
    <row r="130" customFormat="1" ht="12.5"/>
    <row r="131" customFormat="1" ht="12.5"/>
    <row r="132" customFormat="1" ht="12.5"/>
    <row r="133" customFormat="1" ht="12.5"/>
    <row r="134" customFormat="1" ht="12.5"/>
    <row r="135" customFormat="1" ht="12.5"/>
    <row r="136" customFormat="1" ht="12.5"/>
    <row r="137" customFormat="1" ht="12.5"/>
    <row r="138" customFormat="1" ht="12.5"/>
    <row r="139" customFormat="1" ht="12.5"/>
    <row r="140" customFormat="1" ht="12.5"/>
    <row r="141" customFormat="1" ht="12.5"/>
    <row r="142" customFormat="1" ht="12.5"/>
    <row r="143" customFormat="1" ht="12.5"/>
    <row r="144" customFormat="1" ht="12.5"/>
    <row r="145" customFormat="1" ht="12.5"/>
    <row r="146" customFormat="1" ht="12.5"/>
    <row r="147" customFormat="1" ht="12.5"/>
    <row r="148" customFormat="1" ht="12.5"/>
    <row r="149" customFormat="1" ht="12.5"/>
    <row r="150" customFormat="1" ht="12.5"/>
    <row r="151" customFormat="1" ht="12.5"/>
    <row r="152" customFormat="1" ht="12.5"/>
    <row r="153" customFormat="1" ht="12.5"/>
    <row r="154" customFormat="1" ht="12.5"/>
    <row r="155" customFormat="1" ht="12.5"/>
    <row r="156" customFormat="1" ht="12.5"/>
    <row r="157" customFormat="1" ht="12.5"/>
    <row r="158" customFormat="1" ht="12.5"/>
    <row r="159" customFormat="1" ht="12.5"/>
    <row r="160" customFormat="1" ht="12.5"/>
    <row r="161" customFormat="1" ht="12.5"/>
    <row r="162" customFormat="1" ht="12.5"/>
    <row r="163" customFormat="1" ht="12.5"/>
    <row r="164" customFormat="1" ht="12.5"/>
    <row r="165" customFormat="1" ht="12.5"/>
    <row r="166" customFormat="1" ht="12.5"/>
    <row r="167" customFormat="1" ht="12.5"/>
    <row r="168" customFormat="1" ht="12.5"/>
    <row r="169" customFormat="1" ht="12.5"/>
    <row r="170" customFormat="1" ht="12.5"/>
    <row r="171" customFormat="1" ht="12.5"/>
    <row r="172" customFormat="1" ht="12.5"/>
    <row r="173" customFormat="1" ht="12.5"/>
    <row r="174" customFormat="1" ht="12.5"/>
    <row r="175" customFormat="1" ht="12.5"/>
    <row r="176" customFormat="1" ht="12.5"/>
    <row r="177" customFormat="1" ht="12.5"/>
    <row r="178" customFormat="1" ht="12.5"/>
    <row r="179" customFormat="1" ht="12.5"/>
    <row r="180" customFormat="1" ht="12.5"/>
    <row r="181" customFormat="1" ht="12.5"/>
    <row r="182" customFormat="1" ht="12.5"/>
    <row r="183" customFormat="1" ht="12.5"/>
    <row r="184" customFormat="1" ht="12.5"/>
    <row r="185" customFormat="1" ht="12.5"/>
    <row r="186" customFormat="1" ht="12.5"/>
    <row r="187" customFormat="1" ht="12.5"/>
    <row r="188" customFormat="1" ht="12.5"/>
    <row r="189" customFormat="1" ht="12.5"/>
    <row r="190" customFormat="1" ht="12.5"/>
    <row r="191" customFormat="1" ht="12.5"/>
    <row r="192" customFormat="1" ht="12.5"/>
    <row r="193" customFormat="1" ht="12.5"/>
    <row r="194" customFormat="1" ht="12.5"/>
    <row r="195" customFormat="1" ht="12.5"/>
    <row r="196" customFormat="1" ht="12.5"/>
    <row r="197" customFormat="1" ht="12.5"/>
    <row r="198" customFormat="1" ht="12.5"/>
    <row r="199" customFormat="1" ht="12.5"/>
    <row r="200" customFormat="1" ht="12.5"/>
    <row r="201" customFormat="1" ht="12.5"/>
    <row r="202" customFormat="1" ht="12.5"/>
    <row r="203" customFormat="1" ht="12.5"/>
    <row r="204" customFormat="1" ht="12.5"/>
    <row r="205" customFormat="1" ht="12.5"/>
    <row r="206" customFormat="1" ht="12.5"/>
    <row r="207" customFormat="1" ht="12.5"/>
    <row r="208" customFormat="1" ht="12.5"/>
    <row r="209" customFormat="1" ht="12.5"/>
    <row r="210" customFormat="1" ht="12.5"/>
    <row r="211" customFormat="1" ht="12.5"/>
    <row r="212" customFormat="1" ht="12.5"/>
    <row r="213" customFormat="1" ht="12.5"/>
    <row r="214" customFormat="1" ht="12.5"/>
    <row r="215" customFormat="1" ht="12.5"/>
    <row r="216" customFormat="1" ht="12.5"/>
    <row r="217" customFormat="1" ht="12.5"/>
    <row r="218" customFormat="1" ht="12.5"/>
    <row r="219" customFormat="1" ht="12.5"/>
    <row r="220" customFormat="1" ht="12.5"/>
    <row r="221" customFormat="1" ht="12.5"/>
    <row r="222" customFormat="1" ht="12.5"/>
    <row r="223" customFormat="1" ht="12.5"/>
    <row r="224" customFormat="1" ht="12.5"/>
    <row r="225" customFormat="1" ht="12.5"/>
    <row r="226" customFormat="1" ht="12.5"/>
    <row r="227" customFormat="1" ht="12.5"/>
    <row r="228" customFormat="1" ht="12.5"/>
    <row r="229" customFormat="1" ht="12.5"/>
    <row r="230" customFormat="1" ht="12.5"/>
    <row r="231" customFormat="1" ht="12.5"/>
    <row r="232" customFormat="1" ht="12.5"/>
    <row r="233" customFormat="1" ht="12.5"/>
    <row r="234" customFormat="1" ht="12.5"/>
    <row r="235" customFormat="1" ht="12.5"/>
    <row r="236" customFormat="1" ht="12.5"/>
    <row r="237" customFormat="1" ht="12.5"/>
    <row r="238" customFormat="1" ht="12.5"/>
    <row r="239" customFormat="1" ht="12.5"/>
    <row r="240" customFormat="1" ht="12.5"/>
    <row r="241" customFormat="1" ht="12.5"/>
    <row r="242" customFormat="1" ht="12.5"/>
    <row r="243" customFormat="1" ht="12.5"/>
    <row r="244" customFormat="1" ht="12.5"/>
    <row r="245" customFormat="1" ht="12.5"/>
    <row r="246" customFormat="1" ht="12.5"/>
    <row r="247" customFormat="1" ht="12.5"/>
    <row r="248" customFormat="1" ht="12.5"/>
    <row r="249" customFormat="1" ht="12.5"/>
    <row r="250" customFormat="1" ht="12.5"/>
    <row r="251" customFormat="1" ht="12.5"/>
    <row r="252" customFormat="1" ht="12.5"/>
    <row r="253" customFormat="1" ht="12.5"/>
    <row r="254" customFormat="1" ht="12.5"/>
    <row r="255" customFormat="1" ht="12.5"/>
    <row r="256" customFormat="1" ht="12.5"/>
    <row r="257" customFormat="1" ht="12.5"/>
    <row r="258" customFormat="1" ht="12.5"/>
    <row r="259" customFormat="1" ht="12.5"/>
    <row r="260" customFormat="1" ht="12.5"/>
    <row r="261" customFormat="1" ht="12.5"/>
    <row r="262" customFormat="1" ht="12.5"/>
    <row r="263" customFormat="1" ht="12.5"/>
    <row r="264" customFormat="1" ht="12.5"/>
    <row r="265" customFormat="1" ht="12.5"/>
    <row r="266" customFormat="1" ht="12.5"/>
    <row r="267" customFormat="1" ht="12.5"/>
    <row r="268" customFormat="1" ht="12.5"/>
    <row r="269" customFormat="1" ht="12.5"/>
    <row r="270" customFormat="1" ht="12.5"/>
    <row r="271" customFormat="1" ht="12.5"/>
    <row r="272" customFormat="1" ht="12.5"/>
    <row r="273" customFormat="1" ht="12.5"/>
    <row r="274" customFormat="1" ht="12.5"/>
    <row r="275" customFormat="1" ht="12.5"/>
    <row r="276" customFormat="1" ht="12.5"/>
    <row r="277" customFormat="1" ht="12.5"/>
    <row r="278" customFormat="1" ht="12.5"/>
    <row r="279" customFormat="1" ht="12.5"/>
    <row r="280" customFormat="1" ht="12.5"/>
    <row r="281" customFormat="1" ht="12.5"/>
    <row r="282" customFormat="1" ht="12.5"/>
    <row r="283" customFormat="1" ht="12.5"/>
    <row r="284" customFormat="1" ht="12.5"/>
    <row r="285" customFormat="1" ht="12.5"/>
    <row r="286" customFormat="1" ht="12.5"/>
    <row r="287" customFormat="1" ht="12.5"/>
    <row r="288" customFormat="1" ht="12.5"/>
    <row r="289" customFormat="1" ht="12.5"/>
    <row r="290" customFormat="1" ht="12.5"/>
    <row r="291" customFormat="1" ht="12.5"/>
    <row r="292" customFormat="1" ht="12.5"/>
    <row r="293" customFormat="1" ht="12.5"/>
    <row r="294" customFormat="1" ht="12.5"/>
    <row r="295" customFormat="1" ht="12.5"/>
    <row r="296" customFormat="1" ht="12.5"/>
    <row r="297" customFormat="1" ht="12.5"/>
    <row r="298" customFormat="1" ht="12.5"/>
    <row r="299" customFormat="1" ht="12.5"/>
    <row r="300" customFormat="1" ht="12.5"/>
    <row r="301" customFormat="1" ht="12.5"/>
    <row r="302" customFormat="1" ht="12.5"/>
    <row r="303" customFormat="1" ht="12.5"/>
    <row r="304" customFormat="1" ht="12.5"/>
    <row r="305" customFormat="1" ht="12.5"/>
    <row r="306" customFormat="1" ht="12.5"/>
    <row r="307" customFormat="1" ht="12.5"/>
    <row r="308" customFormat="1" ht="12.5"/>
    <row r="309" customFormat="1" ht="12.5"/>
    <row r="310" customFormat="1" ht="12.5"/>
    <row r="311" customFormat="1" ht="12.5"/>
    <row r="312" customFormat="1" ht="12.5"/>
    <row r="313" customFormat="1" ht="12.5"/>
    <row r="314" customFormat="1" ht="12.5"/>
    <row r="315" customFormat="1" ht="12.5"/>
    <row r="316" customFormat="1" ht="12.5"/>
    <row r="317" customFormat="1" ht="12.5"/>
    <row r="318" customFormat="1" ht="12.5"/>
    <row r="319" customFormat="1" ht="12.5"/>
    <row r="320" customFormat="1" ht="12.5"/>
    <row r="321" customFormat="1" ht="12.5"/>
    <row r="322" customFormat="1" ht="12.5"/>
    <row r="323" customFormat="1" ht="12.5"/>
    <row r="324" customFormat="1" ht="12.5"/>
    <row r="325" customFormat="1" ht="12.5"/>
    <row r="326" customFormat="1" ht="12.5"/>
    <row r="327" customFormat="1" ht="12.5"/>
    <row r="328" customFormat="1" ht="12.5"/>
    <row r="329" customFormat="1" ht="12.5"/>
    <row r="330" customFormat="1" ht="12.5"/>
    <row r="331" customFormat="1" ht="12.5"/>
    <row r="332" customFormat="1" ht="12.5"/>
    <row r="333" customFormat="1" ht="12.5"/>
    <row r="334" customFormat="1" ht="12.5"/>
    <row r="335" customFormat="1" ht="12.5"/>
    <row r="336" customFormat="1" ht="12.5"/>
    <row r="337" customFormat="1" ht="12.5"/>
    <row r="338" customFormat="1" ht="12.5"/>
    <row r="339" customFormat="1" ht="12.5"/>
    <row r="340" customFormat="1" ht="12.5"/>
    <row r="341" customFormat="1" ht="12.5"/>
    <row r="342" customFormat="1" ht="12.5"/>
    <row r="343" customFormat="1" ht="12.5"/>
    <row r="344" customFormat="1" ht="12.5"/>
    <row r="345" customFormat="1" ht="12.5"/>
    <row r="346" customFormat="1" ht="12.5"/>
    <row r="347" customFormat="1" ht="12.5"/>
    <row r="348" customFormat="1" ht="12.5"/>
    <row r="349" customFormat="1" ht="12.5"/>
    <row r="350" customFormat="1" ht="12.5"/>
    <row r="351" customFormat="1" ht="12.5"/>
    <row r="352" customFormat="1" ht="12.5"/>
    <row r="353" customFormat="1" ht="12.5"/>
    <row r="354" customFormat="1" ht="12.5"/>
    <row r="355" customFormat="1" ht="12.5"/>
    <row r="356" customFormat="1" ht="12.5"/>
    <row r="357" customFormat="1" ht="12.5"/>
    <row r="358" customFormat="1" ht="12.5"/>
    <row r="359" customFormat="1" ht="12.5"/>
    <row r="360" customFormat="1" ht="12.5"/>
    <row r="361" customFormat="1" ht="12.5"/>
    <row r="362" customFormat="1" ht="12.5"/>
    <row r="363" customFormat="1" ht="12.5"/>
    <row r="364" customFormat="1" ht="12.5"/>
    <row r="365" customFormat="1" ht="12.5"/>
    <row r="366" customFormat="1" ht="12.5"/>
    <row r="367" customFormat="1" ht="12.5"/>
    <row r="368" customFormat="1" ht="12.5"/>
    <row r="369" customFormat="1" ht="12.5"/>
    <row r="370" customFormat="1" ht="12.5"/>
    <row r="371" customFormat="1" ht="12.5"/>
    <row r="372" customFormat="1" ht="12.5"/>
    <row r="373" customFormat="1" ht="12.5"/>
    <row r="374" customFormat="1" ht="12.5"/>
    <row r="375" customFormat="1" ht="12.5"/>
    <row r="376" customFormat="1" ht="12.5"/>
    <row r="377" customFormat="1" ht="12.5"/>
    <row r="378" customFormat="1" ht="12.5"/>
    <row r="379" customFormat="1" ht="12.5"/>
    <row r="380" customFormat="1" ht="12.5"/>
    <row r="381" customFormat="1" ht="12.5"/>
    <row r="382" customFormat="1" ht="12.5"/>
    <row r="383" customFormat="1" ht="12.5"/>
    <row r="384" customFormat="1" ht="12.5"/>
    <row r="385" customFormat="1" ht="12.5"/>
    <row r="386" customFormat="1" ht="12.5"/>
    <row r="387" customFormat="1" ht="12.5"/>
    <row r="388" customFormat="1" ht="12.5"/>
    <row r="389" customFormat="1" ht="12.5"/>
    <row r="390" customFormat="1" ht="12.5"/>
    <row r="391" customFormat="1" ht="12.5"/>
    <row r="392" customFormat="1" ht="12.5"/>
    <row r="393" customFormat="1" ht="12.5"/>
    <row r="394" customFormat="1" ht="12.5"/>
    <row r="395" customFormat="1" ht="12.5"/>
    <row r="396" customFormat="1" ht="12.5"/>
    <row r="397" customFormat="1" ht="12.5"/>
    <row r="398" customFormat="1" ht="12.5"/>
    <row r="399" customFormat="1" ht="12.5"/>
    <row r="400" customFormat="1" ht="12.5"/>
    <row r="401" customFormat="1" ht="12.5"/>
    <row r="402" customFormat="1" ht="12.5"/>
    <row r="403" customFormat="1" ht="12.5"/>
    <row r="404" customFormat="1" ht="12.5"/>
    <row r="405" customFormat="1" ht="12.5"/>
    <row r="406" customFormat="1" ht="12.5"/>
    <row r="407" customFormat="1" ht="12.5"/>
    <row r="408" customFormat="1" ht="12.5"/>
    <row r="409" customFormat="1" ht="12.5"/>
    <row r="410" customFormat="1" ht="12.5"/>
    <row r="411" customFormat="1" ht="12.5"/>
    <row r="412" customFormat="1" ht="12.5"/>
    <row r="413" customFormat="1" ht="12.5"/>
    <row r="414" customFormat="1" ht="12.5"/>
    <row r="415" customFormat="1" ht="12.5"/>
    <row r="416" customFormat="1" ht="12.5"/>
    <row r="417" customFormat="1" ht="12.5"/>
    <row r="418" customFormat="1" ht="12.5"/>
    <row r="419" customFormat="1" ht="12.5"/>
    <row r="420" customFormat="1" ht="12.5"/>
    <row r="421" customFormat="1" ht="12.5"/>
    <row r="422" customFormat="1" ht="12.5"/>
    <row r="423" customFormat="1" ht="12.5"/>
    <row r="424" customFormat="1" ht="12.5"/>
    <row r="425" customFormat="1" ht="12.5"/>
    <row r="426" customFormat="1" ht="12.5"/>
    <row r="427" customFormat="1" ht="12.5"/>
    <row r="428" customFormat="1" ht="12.5"/>
    <row r="429" customFormat="1" ht="12.5"/>
    <row r="430" customFormat="1" ht="12.5"/>
    <row r="431" customFormat="1" ht="12.5"/>
    <row r="432" customFormat="1" ht="12.5"/>
    <row r="433" customFormat="1" ht="12.5"/>
    <row r="434" customFormat="1" ht="12.5"/>
    <row r="435" customFormat="1" ht="12.5"/>
    <row r="436" customFormat="1" ht="12.5"/>
    <row r="437" customFormat="1" ht="12.5"/>
    <row r="438" customFormat="1" ht="12.5"/>
    <row r="439" customFormat="1" ht="12.5"/>
    <row r="440" customFormat="1" ht="12.5"/>
    <row r="441" customFormat="1" ht="12.5"/>
    <row r="442" customFormat="1" ht="12.5"/>
    <row r="443" customFormat="1" ht="12.5"/>
    <row r="444" customFormat="1" ht="12.5"/>
    <row r="445" customFormat="1" ht="12.5"/>
    <row r="446" customFormat="1" ht="12.5"/>
    <row r="447" customFormat="1" ht="12.5"/>
    <row r="448" customFormat="1" ht="12.5"/>
    <row r="449" customFormat="1" ht="12.5"/>
    <row r="450" customFormat="1" ht="12.5"/>
    <row r="451" customFormat="1" ht="12.5"/>
    <row r="452" customFormat="1" ht="12.5"/>
    <row r="453" customFormat="1" ht="12.5"/>
    <row r="454" customFormat="1" ht="12.5"/>
    <row r="455" customFormat="1" ht="12.5"/>
    <row r="456" customFormat="1" ht="12.5"/>
    <row r="457" customFormat="1" ht="12.5"/>
    <row r="458" customFormat="1" ht="12.5"/>
    <row r="459" customFormat="1" ht="12.5"/>
    <row r="460" customFormat="1" ht="12.5"/>
    <row r="461" customFormat="1" ht="12.5"/>
    <row r="462" customFormat="1" ht="12.5"/>
    <row r="463" customFormat="1" ht="12.5"/>
    <row r="464" customFormat="1" ht="12.5"/>
    <row r="465" customFormat="1" ht="12.5"/>
    <row r="466" customFormat="1" ht="12.5"/>
    <row r="467" customFormat="1" ht="12.5"/>
    <row r="468" customFormat="1" ht="12.5"/>
    <row r="469" customFormat="1" ht="12.5"/>
    <row r="470" customFormat="1" ht="12.5"/>
    <row r="471" customFormat="1" ht="12.5"/>
    <row r="472" customFormat="1" ht="12.5"/>
    <row r="473" customFormat="1" ht="12.5"/>
    <row r="474" customFormat="1" ht="12.5"/>
    <row r="475" customFormat="1" ht="12.5"/>
    <row r="476" customFormat="1" ht="12.5"/>
    <row r="477" customFormat="1" ht="12.5"/>
    <row r="478" customFormat="1" ht="12.5"/>
    <row r="479" customFormat="1" ht="12.5"/>
    <row r="480" customFormat="1" ht="12.5"/>
    <row r="481" customFormat="1" ht="12.5"/>
    <row r="482" customFormat="1" ht="12.5"/>
    <row r="483" customFormat="1" ht="12.5"/>
    <row r="484" customFormat="1" ht="12.5"/>
    <row r="485" customFormat="1" ht="12.5"/>
    <row r="486" customFormat="1" ht="12.5"/>
    <row r="487" customFormat="1" ht="12.5"/>
    <row r="488" customFormat="1" ht="12.5"/>
    <row r="489" customFormat="1" ht="12.5"/>
    <row r="490" customFormat="1" ht="12.5"/>
    <row r="491" customFormat="1" ht="12.5"/>
    <row r="492" customFormat="1" ht="12.5"/>
    <row r="493" customFormat="1" ht="12.5"/>
    <row r="494" customFormat="1" ht="12.5"/>
    <row r="495" customFormat="1" ht="12.5"/>
    <row r="496" customFormat="1" ht="12.5"/>
    <row r="497" customFormat="1" ht="12.5"/>
    <row r="498" customFormat="1" ht="12.5"/>
    <row r="499" customFormat="1" ht="12.5"/>
    <row r="500" customFormat="1" ht="12.5"/>
    <row r="501" customFormat="1" ht="12.5"/>
    <row r="502" customFormat="1" ht="12.5"/>
    <row r="503" customFormat="1" ht="12.5"/>
    <row r="504" customFormat="1" ht="12.5"/>
    <row r="505" customFormat="1" ht="12.5"/>
    <row r="506" customFormat="1" ht="12.5"/>
    <row r="507" customFormat="1" ht="12.5"/>
    <row r="508" customFormat="1" ht="12.5"/>
    <row r="509" customFormat="1" ht="12.5"/>
    <row r="510" customFormat="1" ht="12.5"/>
    <row r="511" customFormat="1" ht="12.5"/>
    <row r="512" customFormat="1" ht="12.5"/>
    <row r="513" customFormat="1" ht="12.5"/>
    <row r="514" customFormat="1" ht="12.5"/>
    <row r="515" customFormat="1" ht="12.5"/>
    <row r="516" customFormat="1" ht="12.5"/>
    <row r="517" customFormat="1" ht="12.5"/>
    <row r="518" customFormat="1" ht="12.5"/>
    <row r="519" customFormat="1" ht="12.5"/>
    <row r="520" customFormat="1" ht="12.5"/>
    <row r="521" customFormat="1" ht="12.5"/>
    <row r="522" customFormat="1" ht="12.5"/>
    <row r="523" customFormat="1" ht="12.5"/>
    <row r="524" customFormat="1" ht="12.5"/>
    <row r="525" customFormat="1" ht="12.5"/>
    <row r="526" customFormat="1" ht="12.5"/>
    <row r="527" customFormat="1" ht="12.5"/>
    <row r="528" customFormat="1" ht="12.5"/>
    <row r="529" customFormat="1" ht="12.5"/>
    <row r="530" customFormat="1" ht="12.5"/>
    <row r="531" customFormat="1" ht="12.5"/>
    <row r="532" customFormat="1" ht="12.5"/>
    <row r="533" customFormat="1" ht="12.5"/>
    <row r="534" customFormat="1" ht="12.5"/>
    <row r="535" customFormat="1" ht="12.5"/>
    <row r="536" customFormat="1" ht="12.5"/>
    <row r="537" customFormat="1" ht="12.5"/>
    <row r="538" customFormat="1" ht="12.5"/>
    <row r="539" customFormat="1" ht="12.5"/>
    <row r="540" customFormat="1" ht="12.5"/>
    <row r="541" customFormat="1" ht="12.5"/>
    <row r="542" customFormat="1" ht="12.5"/>
    <row r="543" customFormat="1" ht="12.5"/>
    <row r="544" customFormat="1" ht="12.5"/>
    <row r="545" customFormat="1" ht="12.5"/>
    <row r="546" customFormat="1" ht="12.5"/>
    <row r="547" customFormat="1" ht="12.5"/>
    <row r="548" customFormat="1" ht="12.5"/>
    <row r="549" customFormat="1" ht="12.5"/>
    <row r="550" customFormat="1" ht="12.5"/>
    <row r="551" customFormat="1" ht="12.5"/>
    <row r="552" customFormat="1" ht="12.5"/>
    <row r="553" customFormat="1" ht="12.5"/>
    <row r="554" customFormat="1" ht="12.5"/>
    <row r="555" customFormat="1" ht="12.5"/>
    <row r="556" customFormat="1" ht="12.5"/>
    <row r="557" customFormat="1" ht="12.5"/>
    <row r="558" customFormat="1" ht="12.5"/>
    <row r="559" customFormat="1" ht="12.5"/>
    <row r="560" customFormat="1" ht="12.5"/>
    <row r="561" customFormat="1" ht="12.5"/>
    <row r="562" customFormat="1" ht="12.5"/>
    <row r="563" customFormat="1" ht="12.5"/>
    <row r="564" customFormat="1" ht="12.5"/>
    <row r="565" customFormat="1" ht="12.5"/>
    <row r="566" customFormat="1" ht="12.5"/>
    <row r="567" customFormat="1" ht="12.5"/>
    <row r="568" customFormat="1" ht="12.5"/>
    <row r="569" customFormat="1" ht="12.5"/>
    <row r="570" customFormat="1" ht="12.5"/>
    <row r="571" customFormat="1" ht="12.5"/>
    <row r="572" customFormat="1" ht="12.5"/>
    <row r="573" customFormat="1" ht="12.5"/>
    <row r="574" customFormat="1" ht="12.5"/>
    <row r="575" customFormat="1" ht="12.5"/>
    <row r="576" customFormat="1" ht="12.5"/>
    <row r="577" spans="2:22" ht="12.5">
      <c r="B577"/>
      <c r="H577"/>
      <c r="J577"/>
      <c r="M577"/>
      <c r="N577"/>
      <c r="Q577"/>
      <c r="V577"/>
    </row>
    <row r="578" spans="2:22" s="58" customFormat="1" ht="12.5">
      <c r="B578" s="25"/>
      <c r="H578" s="9"/>
      <c r="J578" s="59"/>
      <c r="M578" s="9"/>
      <c r="N578" s="10"/>
      <c r="Q578" s="60"/>
      <c r="V578" s="59"/>
    </row>
    <row r="579" spans="2:22" s="58" customFormat="1" ht="12.5">
      <c r="B579" s="25"/>
      <c r="H579" s="9"/>
      <c r="J579" s="59"/>
      <c r="M579" s="9"/>
      <c r="N579" s="10"/>
      <c r="Q579" s="60"/>
      <c r="V579" s="59"/>
    </row>
    <row r="580" spans="2:22" s="58" customFormat="1" ht="12.5">
      <c r="B580" s="25"/>
      <c r="H580" s="9"/>
      <c r="J580" s="59"/>
      <c r="M580" s="9"/>
      <c r="N580" s="10"/>
      <c r="Q580" s="60"/>
      <c r="V580" s="59"/>
    </row>
    <row r="581" spans="2:22" s="58" customFormat="1" ht="12.5">
      <c r="B581" s="25"/>
      <c r="H581" s="9"/>
      <c r="J581" s="59"/>
      <c r="M581" s="9"/>
      <c r="N581" s="10"/>
      <c r="Q581" s="60"/>
      <c r="V581" s="59"/>
    </row>
    <row r="582" spans="2:22" s="58" customFormat="1" ht="12.5">
      <c r="B582" s="25"/>
      <c r="H582" s="9"/>
      <c r="J582" s="59"/>
      <c r="M582" s="9"/>
      <c r="N582" s="10"/>
      <c r="Q582" s="60"/>
      <c r="V582" s="59"/>
    </row>
    <row r="583" spans="2:22" s="58" customFormat="1" ht="12.5">
      <c r="B583" s="25"/>
      <c r="H583" s="9"/>
      <c r="J583" s="59"/>
      <c r="M583" s="9"/>
      <c r="N583" s="10"/>
      <c r="Q583" s="60"/>
      <c r="V583" s="59"/>
    </row>
    <row r="584" spans="2:22" s="58" customFormat="1" ht="12.5">
      <c r="B584" s="25"/>
      <c r="H584" s="9"/>
      <c r="J584" s="59"/>
      <c r="M584" s="9"/>
      <c r="N584" s="10"/>
      <c r="Q584" s="60"/>
      <c r="V584" s="59"/>
    </row>
    <row r="585" spans="2:22" s="58" customFormat="1" ht="12.5">
      <c r="B585" s="25"/>
      <c r="H585" s="9"/>
      <c r="J585" s="59"/>
      <c r="M585" s="9"/>
      <c r="N585" s="10"/>
      <c r="Q585" s="60"/>
      <c r="V585" s="59"/>
    </row>
    <row r="586" spans="2:22" s="58" customFormat="1" ht="12.5">
      <c r="B586" s="25"/>
      <c r="H586" s="9"/>
      <c r="J586" s="59"/>
      <c r="M586" s="9"/>
      <c r="N586" s="10"/>
      <c r="Q586" s="60"/>
      <c r="V586" s="59"/>
    </row>
    <row r="587" spans="2:22" s="58" customFormat="1" ht="12.5">
      <c r="B587" s="25"/>
      <c r="H587" s="9"/>
      <c r="J587" s="59"/>
      <c r="M587" s="9"/>
      <c r="N587" s="10"/>
      <c r="Q587" s="60"/>
      <c r="V587" s="59"/>
    </row>
    <row r="588" spans="2:22" s="58" customFormat="1" ht="12.5">
      <c r="B588" s="25"/>
      <c r="H588" s="9"/>
      <c r="J588" s="59"/>
      <c r="M588" s="9"/>
      <c r="N588" s="10"/>
      <c r="Q588" s="60"/>
      <c r="V588" s="59"/>
    </row>
    <row r="589" spans="2:22" s="58" customFormat="1" ht="12.5">
      <c r="B589" s="25"/>
      <c r="H589" s="9"/>
      <c r="J589" s="59"/>
      <c r="M589" s="9"/>
      <c r="N589" s="10"/>
      <c r="Q589" s="60"/>
      <c r="V589" s="59"/>
    </row>
    <row r="590" spans="2:22" s="58" customFormat="1" ht="12.5">
      <c r="B590" s="25"/>
      <c r="H590" s="9"/>
      <c r="J590" s="59"/>
      <c r="M590" s="9"/>
      <c r="N590" s="10"/>
      <c r="Q590" s="60"/>
      <c r="V590" s="59"/>
    </row>
    <row r="591" spans="2:22" s="58" customFormat="1" ht="12.5">
      <c r="B591" s="25"/>
      <c r="H591" s="9"/>
      <c r="J591" s="59"/>
      <c r="M591" s="9"/>
      <c r="N591" s="10"/>
      <c r="Q591" s="60"/>
      <c r="V591" s="59"/>
    </row>
    <row r="592" spans="2:22" s="58" customFormat="1" ht="12.5">
      <c r="B592" s="25"/>
      <c r="H592" s="9"/>
      <c r="J592" s="59"/>
      <c r="M592" s="9"/>
      <c r="N592" s="10"/>
      <c r="Q592" s="60"/>
      <c r="V592" s="59"/>
    </row>
    <row r="593" spans="2:22" s="58" customFormat="1" ht="12.5">
      <c r="B593" s="25"/>
      <c r="H593" s="9"/>
      <c r="J593" s="59"/>
      <c r="M593" s="9"/>
      <c r="N593" s="10"/>
      <c r="Q593" s="60"/>
      <c r="V593" s="59"/>
    </row>
    <row r="594" spans="2:22" s="58" customFormat="1" ht="12.5">
      <c r="B594" s="25"/>
      <c r="H594" s="9"/>
      <c r="J594" s="59"/>
      <c r="M594" s="9"/>
      <c r="N594" s="10"/>
      <c r="Q594" s="60"/>
      <c r="V594" s="59"/>
    </row>
    <row r="595" spans="2:22" s="58" customFormat="1" ht="12.5">
      <c r="B595" s="25"/>
      <c r="H595" s="9"/>
      <c r="J595" s="59"/>
      <c r="M595" s="9"/>
      <c r="N595" s="10"/>
      <c r="Q595" s="60"/>
      <c r="V595" s="59"/>
    </row>
    <row r="596" spans="2:22" s="58" customFormat="1" ht="12.5">
      <c r="B596" s="25"/>
      <c r="H596" s="9"/>
      <c r="J596" s="59"/>
      <c r="M596" s="9"/>
      <c r="N596" s="10"/>
      <c r="Q596" s="60"/>
      <c r="V596" s="59"/>
    </row>
    <row r="597" spans="2:22" s="58" customFormat="1" ht="12.5">
      <c r="B597" s="25"/>
      <c r="H597" s="9"/>
      <c r="J597" s="59"/>
      <c r="M597" s="9"/>
      <c r="N597" s="10"/>
      <c r="Q597" s="60"/>
      <c r="V597" s="59"/>
    </row>
    <row r="598" spans="2:22" s="58" customFormat="1" ht="12.5">
      <c r="B598" s="25"/>
      <c r="H598" s="9"/>
      <c r="J598" s="59"/>
      <c r="M598" s="9"/>
      <c r="N598" s="10"/>
      <c r="Q598" s="60"/>
      <c r="V598" s="59"/>
    </row>
    <row r="599" spans="2:22" s="58" customFormat="1" ht="12.5">
      <c r="B599" s="25"/>
      <c r="H599" s="9"/>
      <c r="J599" s="59"/>
      <c r="M599" s="9"/>
      <c r="N599" s="10"/>
      <c r="Q599" s="60"/>
      <c r="V599" s="59"/>
    </row>
    <row r="600" spans="2:22" s="58" customFormat="1" ht="12.5">
      <c r="B600" s="25"/>
      <c r="H600" s="9"/>
      <c r="J600" s="59"/>
      <c r="M600" s="9"/>
      <c r="N600" s="10"/>
      <c r="Q600" s="60"/>
      <c r="V600" s="59"/>
    </row>
    <row r="601" spans="2:22" s="58" customFormat="1" ht="12.5">
      <c r="B601" s="25"/>
      <c r="H601" s="9"/>
      <c r="J601" s="59"/>
      <c r="M601" s="9"/>
      <c r="N601" s="10"/>
      <c r="Q601" s="60"/>
      <c r="V601" s="59"/>
    </row>
    <row r="602" spans="2:22" s="58" customFormat="1" ht="12.5">
      <c r="B602" s="25"/>
      <c r="H602" s="9"/>
      <c r="J602" s="59"/>
      <c r="M602" s="9"/>
      <c r="N602" s="10"/>
      <c r="Q602" s="60"/>
      <c r="V602" s="59"/>
    </row>
    <row r="603" spans="2:22" s="58" customFormat="1" ht="12.5">
      <c r="B603" s="25"/>
      <c r="H603" s="9"/>
      <c r="J603" s="59"/>
      <c r="M603" s="9"/>
      <c r="N603" s="10"/>
      <c r="Q603" s="60"/>
      <c r="V603" s="59"/>
    </row>
    <row r="604" spans="2:22" s="58" customFormat="1" ht="12.5">
      <c r="B604" s="25"/>
      <c r="H604" s="9"/>
      <c r="J604" s="59"/>
      <c r="M604" s="9"/>
      <c r="N604" s="10"/>
      <c r="Q604" s="60"/>
      <c r="V604" s="59"/>
    </row>
    <row r="605" spans="2:22" s="58" customFormat="1" ht="12.5">
      <c r="B605" s="25"/>
      <c r="H605" s="9"/>
      <c r="J605" s="59"/>
      <c r="M605" s="9"/>
      <c r="N605" s="10"/>
      <c r="Q605" s="60"/>
      <c r="V605" s="59"/>
    </row>
    <row r="606" spans="2:22" s="58" customFormat="1" ht="12.5">
      <c r="B606" s="25"/>
      <c r="H606" s="9"/>
      <c r="J606" s="59"/>
      <c r="M606" s="9"/>
      <c r="N606" s="10"/>
      <c r="Q606" s="60"/>
      <c r="V606" s="59"/>
    </row>
    <row r="607" spans="2:22" s="58" customFormat="1" ht="12.5">
      <c r="B607" s="25"/>
      <c r="H607" s="9"/>
      <c r="J607" s="59"/>
      <c r="M607" s="9"/>
      <c r="N607" s="10"/>
      <c r="Q607" s="60"/>
      <c r="V607" s="59"/>
    </row>
    <row r="608" spans="2:22" s="58" customFormat="1" ht="12.5">
      <c r="B608" s="25"/>
      <c r="H608" s="9"/>
      <c r="J608" s="59"/>
      <c r="M608" s="9"/>
      <c r="N608" s="10"/>
      <c r="Q608" s="60"/>
      <c r="V608" s="59"/>
    </row>
    <row r="609" spans="2:22" s="58" customFormat="1" ht="12.5">
      <c r="B609" s="25"/>
      <c r="H609" s="9"/>
      <c r="J609" s="59"/>
      <c r="M609" s="9"/>
      <c r="N609" s="10"/>
      <c r="Q609" s="60"/>
      <c r="V609" s="59"/>
    </row>
    <row r="610" spans="2:22" s="58" customFormat="1" ht="12.5">
      <c r="B610" s="25"/>
      <c r="H610" s="9"/>
      <c r="J610" s="59"/>
      <c r="M610" s="9"/>
      <c r="N610" s="10"/>
      <c r="Q610" s="60"/>
      <c r="V610" s="59"/>
    </row>
    <row r="611" spans="2:22" s="58" customFormat="1" ht="12.5">
      <c r="B611" s="25"/>
      <c r="H611" s="9"/>
      <c r="J611" s="59"/>
      <c r="M611" s="9"/>
      <c r="N611" s="10"/>
      <c r="Q611" s="60"/>
      <c r="V611" s="59"/>
    </row>
    <row r="612" spans="2:22" s="58" customFormat="1" ht="12.5">
      <c r="B612" s="25"/>
      <c r="H612" s="9"/>
      <c r="J612" s="59"/>
      <c r="M612" s="9"/>
      <c r="N612" s="10"/>
      <c r="Q612" s="60"/>
      <c r="V612" s="59"/>
    </row>
    <row r="613" spans="2:22" s="58" customFormat="1" ht="12.5">
      <c r="B613" s="25"/>
      <c r="H613" s="9"/>
      <c r="J613" s="59"/>
      <c r="M613" s="9"/>
      <c r="N613" s="10"/>
      <c r="Q613" s="60"/>
      <c r="V613" s="59"/>
    </row>
    <row r="614" spans="2:22" s="58" customFormat="1" ht="12.5">
      <c r="B614" s="25"/>
      <c r="H614" s="9"/>
      <c r="J614" s="59"/>
      <c r="M614" s="9"/>
      <c r="N614" s="10"/>
      <c r="Q614" s="60"/>
      <c r="V614" s="59"/>
    </row>
    <row r="615" spans="2:22" s="58" customFormat="1" ht="12.5">
      <c r="B615" s="25"/>
      <c r="H615" s="9"/>
      <c r="J615" s="59"/>
      <c r="M615" s="9"/>
      <c r="N615" s="10"/>
      <c r="Q615" s="60"/>
      <c r="V615" s="59"/>
    </row>
    <row r="616" spans="2:22" s="58" customFormat="1" ht="12.5">
      <c r="B616" s="25"/>
      <c r="H616" s="9"/>
      <c r="J616" s="59"/>
      <c r="M616" s="9"/>
      <c r="N616" s="10"/>
      <c r="Q616" s="60"/>
      <c r="V616" s="59"/>
    </row>
    <row r="617" spans="2:22" s="58" customFormat="1" ht="12.5">
      <c r="B617" s="25"/>
      <c r="H617" s="9"/>
      <c r="J617" s="59"/>
      <c r="M617" s="9"/>
      <c r="N617" s="10"/>
      <c r="Q617" s="60"/>
      <c r="V617" s="59"/>
    </row>
    <row r="618" spans="2:22" s="58" customFormat="1" ht="12.5">
      <c r="B618" s="25"/>
      <c r="H618" s="9"/>
      <c r="J618" s="59"/>
      <c r="M618" s="9"/>
      <c r="N618" s="10"/>
      <c r="Q618" s="60"/>
      <c r="V618" s="59"/>
    </row>
    <row r="619" spans="2:22" s="58" customFormat="1" ht="12.5">
      <c r="B619" s="25"/>
      <c r="H619" s="9"/>
      <c r="J619" s="59"/>
      <c r="M619" s="9"/>
      <c r="N619" s="10"/>
      <c r="Q619" s="60"/>
      <c r="V619" s="59"/>
    </row>
    <row r="620" spans="2:22" s="58" customFormat="1" ht="12.5">
      <c r="B620" s="25"/>
      <c r="H620" s="9"/>
      <c r="J620" s="59"/>
      <c r="M620" s="9"/>
      <c r="N620" s="10"/>
      <c r="Q620" s="60"/>
      <c r="V620" s="59"/>
    </row>
    <row r="621" spans="2:22" s="58" customFormat="1" ht="12.5">
      <c r="B621" s="25"/>
      <c r="H621" s="9"/>
      <c r="J621" s="59"/>
      <c r="M621" s="9"/>
      <c r="N621" s="10"/>
      <c r="Q621" s="60"/>
      <c r="V621" s="59"/>
    </row>
    <row r="622" spans="2:22" s="58" customFormat="1" ht="12.5">
      <c r="B622" s="25"/>
      <c r="H622" s="9"/>
      <c r="J622" s="59"/>
      <c r="M622" s="9"/>
      <c r="N622" s="10"/>
      <c r="Q622" s="60"/>
      <c r="V622" s="59"/>
    </row>
    <row r="623" spans="2:22" s="58" customFormat="1" ht="12.5">
      <c r="B623" s="25"/>
      <c r="H623" s="9"/>
      <c r="J623" s="59"/>
      <c r="M623" s="9"/>
      <c r="N623" s="10"/>
      <c r="Q623" s="60"/>
      <c r="V623" s="59"/>
    </row>
    <row r="624" spans="2:22" s="58" customFormat="1" ht="12.5">
      <c r="B624" s="25"/>
      <c r="H624" s="9"/>
      <c r="J624" s="59"/>
      <c r="M624" s="9"/>
      <c r="N624" s="10"/>
      <c r="Q624" s="60"/>
      <c r="V624" s="59"/>
    </row>
    <row r="625" spans="2:22" s="58" customFormat="1" ht="12.5">
      <c r="B625" s="25"/>
      <c r="H625" s="9"/>
      <c r="J625" s="59"/>
      <c r="M625" s="9"/>
      <c r="N625" s="10"/>
      <c r="Q625" s="60"/>
      <c r="V625" s="59"/>
    </row>
    <row r="626" spans="2:22" s="58" customFormat="1" ht="12.5">
      <c r="B626" s="25"/>
      <c r="H626" s="9"/>
      <c r="J626" s="59"/>
      <c r="M626" s="9"/>
      <c r="N626" s="10"/>
      <c r="Q626" s="60"/>
      <c r="V626" s="59"/>
    </row>
    <row r="627" spans="2:22" s="58" customFormat="1" ht="12.5">
      <c r="B627" s="25"/>
      <c r="H627" s="9"/>
      <c r="J627" s="59"/>
      <c r="M627" s="9"/>
      <c r="N627" s="10"/>
      <c r="Q627" s="60"/>
      <c r="V627" s="59"/>
    </row>
    <row r="628" spans="2:22" s="58" customFormat="1" ht="12.5">
      <c r="B628" s="25"/>
      <c r="H628" s="9"/>
      <c r="J628" s="59"/>
      <c r="M628" s="9"/>
      <c r="N628" s="10"/>
      <c r="Q628" s="60"/>
      <c r="V628" s="59"/>
    </row>
    <row r="629" spans="2:22" s="58" customFormat="1" ht="12.5">
      <c r="B629" s="25"/>
      <c r="H629" s="9"/>
      <c r="J629" s="59"/>
      <c r="M629" s="9"/>
      <c r="N629" s="10"/>
      <c r="Q629" s="60"/>
      <c r="V629" s="59"/>
    </row>
    <row r="630" spans="2:22" s="58" customFormat="1" ht="12.5">
      <c r="B630" s="25"/>
      <c r="H630" s="9"/>
      <c r="J630" s="59"/>
      <c r="M630" s="9"/>
      <c r="N630" s="10"/>
      <c r="Q630" s="60"/>
      <c r="V630" s="59"/>
    </row>
    <row r="631" spans="2:22" s="58" customFormat="1" ht="12.5">
      <c r="B631" s="25"/>
      <c r="H631" s="9"/>
      <c r="J631" s="59"/>
      <c r="M631" s="9"/>
      <c r="N631" s="10"/>
      <c r="Q631" s="60"/>
      <c r="V631" s="59"/>
    </row>
    <row r="632" spans="2:22" s="58" customFormat="1" ht="12.5">
      <c r="B632" s="25"/>
      <c r="H632" s="9"/>
      <c r="J632" s="59"/>
      <c r="M632" s="9"/>
      <c r="N632" s="10"/>
      <c r="Q632" s="60"/>
      <c r="V632" s="59"/>
    </row>
    <row r="633" spans="2:22" s="58" customFormat="1" ht="12.5">
      <c r="B633" s="25"/>
      <c r="H633" s="9"/>
      <c r="J633" s="59"/>
      <c r="M633" s="9"/>
      <c r="N633" s="10"/>
      <c r="Q633" s="60"/>
      <c r="V633" s="59"/>
    </row>
    <row r="634" spans="2:22" s="58" customFormat="1" ht="12.5">
      <c r="B634" s="25"/>
      <c r="H634" s="9"/>
      <c r="J634" s="59"/>
      <c r="M634" s="9"/>
      <c r="N634" s="10"/>
      <c r="Q634" s="60"/>
      <c r="V634" s="59"/>
    </row>
    <row r="635" spans="2:22" s="58" customFormat="1" ht="12.5">
      <c r="B635" s="25"/>
      <c r="H635" s="9"/>
      <c r="J635" s="59"/>
      <c r="M635" s="9"/>
      <c r="N635" s="10"/>
      <c r="Q635" s="60"/>
      <c r="V635" s="59"/>
    </row>
    <row r="636" spans="2:22" s="58" customFormat="1" ht="12.5">
      <c r="B636" s="25"/>
      <c r="H636" s="9"/>
      <c r="J636" s="59"/>
      <c r="M636" s="9"/>
      <c r="N636" s="10"/>
      <c r="Q636" s="60"/>
      <c r="V636" s="59"/>
    </row>
    <row r="637" spans="2:22" s="58" customFormat="1" ht="12.5">
      <c r="B637" s="25"/>
      <c r="H637" s="9"/>
      <c r="J637" s="59"/>
      <c r="M637" s="9"/>
      <c r="N637" s="10"/>
      <c r="Q637" s="60"/>
      <c r="V637" s="59"/>
    </row>
    <row r="638" spans="2:22" s="58" customFormat="1" ht="12.5">
      <c r="B638" s="25"/>
      <c r="H638" s="9"/>
      <c r="J638" s="59"/>
      <c r="M638" s="9"/>
      <c r="N638" s="10"/>
      <c r="Q638" s="60"/>
      <c r="V638" s="59"/>
    </row>
    <row r="639" spans="2:22" s="58" customFormat="1" ht="12.5">
      <c r="B639" s="25"/>
      <c r="H639" s="9"/>
      <c r="J639" s="59"/>
      <c r="M639" s="9"/>
      <c r="N639" s="10"/>
      <c r="Q639" s="60"/>
      <c r="V639" s="59"/>
    </row>
    <row r="640" spans="2:22" s="58" customFormat="1" ht="12.5">
      <c r="B640" s="25"/>
      <c r="H640" s="9"/>
      <c r="J640" s="59"/>
      <c r="M640" s="9"/>
      <c r="N640" s="10"/>
      <c r="Q640" s="60"/>
      <c r="V640" s="59"/>
    </row>
    <row r="641" spans="2:22" s="58" customFormat="1" ht="12.5">
      <c r="B641" s="25"/>
      <c r="H641" s="9"/>
      <c r="J641" s="59"/>
      <c r="M641" s="9"/>
      <c r="N641" s="10"/>
      <c r="Q641" s="60"/>
      <c r="V641" s="59"/>
    </row>
    <row r="642" spans="2:22" s="58" customFormat="1" ht="12.5">
      <c r="B642" s="25"/>
      <c r="H642" s="9"/>
      <c r="J642" s="59"/>
      <c r="M642" s="9"/>
      <c r="N642" s="10"/>
      <c r="Q642" s="60"/>
      <c r="V642" s="59"/>
    </row>
    <row r="643" spans="2:22" s="58" customFormat="1" ht="12.5">
      <c r="B643" s="25"/>
      <c r="H643" s="9"/>
      <c r="J643" s="59"/>
      <c r="M643" s="9"/>
      <c r="N643" s="10"/>
      <c r="Q643" s="60"/>
      <c r="V643" s="59"/>
    </row>
    <row r="644" spans="2:22" s="58" customFormat="1" ht="12.5">
      <c r="B644" s="25"/>
      <c r="H644" s="9"/>
      <c r="J644" s="59"/>
      <c r="M644" s="9"/>
      <c r="N644" s="10"/>
      <c r="Q644" s="60"/>
      <c r="V644" s="59"/>
    </row>
    <row r="645" spans="2:22" s="58" customFormat="1" ht="12.5">
      <c r="B645" s="25"/>
      <c r="H645" s="9"/>
      <c r="J645" s="59"/>
      <c r="M645" s="9"/>
      <c r="N645" s="10"/>
      <c r="Q645" s="60"/>
      <c r="V645" s="59"/>
    </row>
    <row r="646" spans="2:22" s="58" customFormat="1" ht="12.5">
      <c r="B646" s="25"/>
      <c r="H646" s="9"/>
      <c r="J646" s="59"/>
      <c r="M646" s="9"/>
      <c r="N646" s="10"/>
      <c r="Q646" s="60"/>
      <c r="V646" s="59"/>
    </row>
    <row r="647" spans="2:22" s="58" customFormat="1" ht="12.5">
      <c r="B647" s="25"/>
      <c r="H647" s="9"/>
      <c r="J647" s="59"/>
      <c r="M647" s="9"/>
      <c r="N647" s="10"/>
      <c r="Q647" s="60"/>
      <c r="V647" s="59"/>
    </row>
    <row r="648" spans="2:22" s="58" customFormat="1" ht="12.5">
      <c r="B648" s="25"/>
      <c r="H648" s="9"/>
      <c r="J648" s="59"/>
      <c r="M648" s="9"/>
      <c r="N648" s="10"/>
      <c r="Q648" s="60"/>
      <c r="V648" s="59"/>
    </row>
    <row r="649" spans="2:22" s="58" customFormat="1" ht="12.5">
      <c r="B649" s="25"/>
      <c r="H649" s="9"/>
      <c r="J649" s="59"/>
      <c r="M649" s="9"/>
      <c r="N649" s="10"/>
      <c r="Q649" s="60"/>
      <c r="V649" s="59"/>
    </row>
    <row r="650" spans="2:22" s="58" customFormat="1" ht="12.5">
      <c r="B650" s="25"/>
      <c r="H650" s="9"/>
      <c r="J650" s="59"/>
      <c r="M650" s="9"/>
      <c r="N650" s="10"/>
      <c r="Q650" s="60"/>
      <c r="V650" s="59"/>
    </row>
    <row r="651" spans="2:22" s="58" customFormat="1" ht="12.5">
      <c r="B651" s="25"/>
      <c r="H651" s="9"/>
      <c r="J651" s="59"/>
      <c r="M651" s="9"/>
      <c r="N651" s="10"/>
      <c r="Q651" s="60"/>
      <c r="V651" s="59"/>
    </row>
    <row r="652" spans="2:22" s="58" customFormat="1" ht="12.5">
      <c r="B652" s="25"/>
      <c r="H652" s="9"/>
      <c r="J652" s="59"/>
      <c r="M652" s="9"/>
      <c r="N652" s="10"/>
      <c r="Q652" s="60"/>
      <c r="V652" s="59"/>
    </row>
    <row r="653" spans="2:22" s="58" customFormat="1" ht="12.5">
      <c r="B653" s="25"/>
      <c r="H653" s="9"/>
      <c r="J653" s="59"/>
      <c r="M653" s="9"/>
      <c r="N653" s="10"/>
      <c r="Q653" s="60"/>
      <c r="V653" s="59"/>
    </row>
    <row r="654" spans="2:22" s="58" customFormat="1" ht="12.5">
      <c r="B654" s="25"/>
      <c r="H654" s="9"/>
      <c r="J654" s="59"/>
      <c r="M654" s="9"/>
      <c r="N654" s="10"/>
      <c r="Q654" s="60"/>
      <c r="V654" s="59"/>
    </row>
    <row r="655" spans="2:22" s="58" customFormat="1" ht="12.5">
      <c r="B655" s="25"/>
      <c r="H655" s="9"/>
      <c r="J655" s="59"/>
      <c r="M655" s="9"/>
      <c r="N655" s="10"/>
      <c r="Q655" s="60"/>
      <c r="V655" s="59"/>
    </row>
    <row r="656" spans="2:22" s="58" customFormat="1" ht="12.5">
      <c r="B656" s="25"/>
      <c r="H656" s="9"/>
      <c r="J656" s="59"/>
      <c r="M656" s="9"/>
      <c r="N656" s="10"/>
      <c r="Q656" s="60"/>
      <c r="V656" s="59"/>
    </row>
    <row r="657" spans="2:22" s="58" customFormat="1" ht="12.5">
      <c r="B657" s="25"/>
      <c r="H657" s="9"/>
      <c r="J657" s="59"/>
      <c r="M657" s="9"/>
      <c r="N657" s="10"/>
      <c r="Q657" s="60"/>
      <c r="V657" s="59"/>
    </row>
    <row r="658" spans="2:22" s="58" customFormat="1" ht="12.5">
      <c r="B658" s="25"/>
      <c r="H658" s="9"/>
      <c r="J658" s="59"/>
      <c r="M658" s="9"/>
      <c r="N658" s="10"/>
      <c r="Q658" s="60"/>
      <c r="V658" s="59"/>
    </row>
    <row r="659" spans="2:22" s="58" customFormat="1" ht="12.5">
      <c r="B659" s="25"/>
      <c r="H659" s="9"/>
      <c r="J659" s="59"/>
      <c r="M659" s="9"/>
      <c r="N659" s="10"/>
      <c r="Q659" s="60"/>
      <c r="V659" s="59"/>
    </row>
    <row r="660" spans="2:22" s="58" customFormat="1" ht="12.5">
      <c r="B660" s="25"/>
      <c r="H660" s="9"/>
      <c r="J660" s="59"/>
      <c r="M660" s="9"/>
      <c r="N660" s="10"/>
      <c r="Q660" s="60"/>
      <c r="V660" s="59"/>
    </row>
    <row r="661" spans="2:22" s="58" customFormat="1" ht="12.5">
      <c r="B661" s="25"/>
      <c r="H661" s="9"/>
      <c r="J661" s="59"/>
      <c r="M661" s="9"/>
      <c r="N661" s="10"/>
      <c r="Q661" s="60"/>
      <c r="V661" s="59"/>
    </row>
    <row r="662" spans="2:22" s="58" customFormat="1" ht="12.5">
      <c r="B662" s="25"/>
      <c r="H662" s="9"/>
      <c r="J662" s="59"/>
      <c r="M662" s="9"/>
      <c r="N662" s="10"/>
      <c r="Q662" s="60"/>
      <c r="V662" s="59"/>
    </row>
    <row r="663" spans="2:22" s="58" customFormat="1" ht="12.5">
      <c r="B663" s="25"/>
      <c r="H663" s="9"/>
      <c r="J663" s="59"/>
      <c r="M663" s="9"/>
      <c r="N663" s="10"/>
      <c r="Q663" s="60"/>
      <c r="V663" s="59"/>
    </row>
    <row r="664" spans="2:22" s="58" customFormat="1" ht="12.5">
      <c r="B664" s="25"/>
      <c r="H664" s="9"/>
      <c r="J664" s="59"/>
      <c r="M664" s="9"/>
      <c r="N664" s="10"/>
      <c r="Q664" s="60"/>
      <c r="V664" s="59"/>
    </row>
    <row r="665" spans="2:22" s="58" customFormat="1" ht="12.5">
      <c r="B665" s="25"/>
      <c r="H665" s="9"/>
      <c r="J665" s="59"/>
      <c r="M665" s="9"/>
      <c r="N665" s="10"/>
      <c r="Q665" s="60"/>
      <c r="V665" s="59"/>
    </row>
    <row r="666" spans="2:22" s="58" customFormat="1" ht="12.5">
      <c r="B666" s="25"/>
      <c r="H666" s="9"/>
      <c r="J666" s="59"/>
      <c r="M666" s="9"/>
      <c r="N666" s="10"/>
      <c r="Q666" s="60"/>
      <c r="V666" s="59"/>
    </row>
    <row r="667" spans="2:22" s="58" customFormat="1" ht="12.5">
      <c r="B667" s="25"/>
      <c r="H667" s="9"/>
      <c r="J667" s="59"/>
      <c r="M667" s="9"/>
      <c r="N667" s="10"/>
      <c r="Q667" s="60"/>
      <c r="V667" s="59"/>
    </row>
    <row r="668" spans="2:22" s="58" customFormat="1" ht="12.5">
      <c r="B668" s="25"/>
      <c r="H668" s="9"/>
      <c r="J668" s="59"/>
      <c r="M668" s="9"/>
      <c r="N668" s="10"/>
      <c r="Q668" s="60"/>
      <c r="V668" s="59"/>
    </row>
    <row r="669" spans="2:22" s="58" customFormat="1" ht="12.5">
      <c r="B669" s="25"/>
      <c r="H669" s="9"/>
      <c r="J669" s="59"/>
      <c r="M669" s="9"/>
      <c r="N669" s="10"/>
      <c r="Q669" s="60"/>
      <c r="V669" s="59"/>
    </row>
    <row r="670" spans="2:22" s="58" customFormat="1" ht="12.5">
      <c r="B670" s="25"/>
      <c r="H670" s="9"/>
      <c r="J670" s="59"/>
      <c r="M670" s="9"/>
      <c r="N670" s="10"/>
      <c r="Q670" s="60"/>
      <c r="V670" s="59"/>
    </row>
    <row r="671" spans="2:22" s="58" customFormat="1" ht="12.5">
      <c r="B671" s="25"/>
      <c r="H671" s="9"/>
      <c r="J671" s="59"/>
      <c r="M671" s="9"/>
      <c r="N671" s="10"/>
      <c r="Q671" s="60"/>
      <c r="V671" s="59"/>
    </row>
    <row r="672" spans="2:22" s="58" customFormat="1" ht="12.5">
      <c r="B672" s="25"/>
      <c r="H672" s="9"/>
      <c r="J672" s="59"/>
      <c r="M672" s="9"/>
      <c r="N672" s="10"/>
      <c r="Q672" s="60"/>
      <c r="V672" s="59"/>
    </row>
    <row r="673" spans="2:22" s="58" customFormat="1" ht="12.5">
      <c r="B673" s="25"/>
      <c r="H673" s="9"/>
      <c r="J673" s="59"/>
      <c r="M673" s="9"/>
      <c r="N673" s="10"/>
      <c r="Q673" s="60"/>
      <c r="V673" s="59"/>
    </row>
    <row r="674" spans="2:22" s="58" customFormat="1" ht="12.5">
      <c r="B674" s="25"/>
      <c r="H674" s="9"/>
      <c r="J674" s="59"/>
      <c r="M674" s="9"/>
      <c r="N674" s="10"/>
      <c r="Q674" s="60"/>
      <c r="V674" s="59"/>
    </row>
    <row r="675" spans="2:22" s="58" customFormat="1" ht="12.5">
      <c r="B675" s="25"/>
      <c r="H675" s="9"/>
      <c r="J675" s="59"/>
      <c r="M675" s="9"/>
      <c r="N675" s="10"/>
      <c r="Q675" s="60"/>
      <c r="V675" s="59"/>
    </row>
    <row r="676" spans="2:22" s="58" customFormat="1" ht="12.5">
      <c r="B676" s="25"/>
      <c r="H676" s="9"/>
      <c r="J676" s="59"/>
      <c r="M676" s="9"/>
      <c r="N676" s="10"/>
      <c r="Q676" s="60"/>
      <c r="V676" s="59"/>
    </row>
    <row r="677" spans="2:22" s="58" customFormat="1" ht="12.5">
      <c r="B677" s="25"/>
      <c r="H677" s="9"/>
      <c r="J677" s="59"/>
      <c r="M677" s="9"/>
      <c r="N677" s="10"/>
      <c r="Q677" s="60"/>
      <c r="V677" s="59"/>
    </row>
    <row r="678" spans="2:22" s="58" customFormat="1" ht="12.5">
      <c r="B678" s="25"/>
      <c r="H678" s="9"/>
      <c r="J678" s="59"/>
      <c r="M678" s="9"/>
      <c r="N678" s="10"/>
      <c r="Q678" s="60"/>
      <c r="V678" s="59"/>
    </row>
    <row r="679" spans="2:22" s="58" customFormat="1" ht="12.5">
      <c r="B679" s="25"/>
      <c r="H679" s="9"/>
      <c r="J679" s="59"/>
      <c r="M679" s="9"/>
      <c r="N679" s="10"/>
      <c r="Q679" s="60"/>
      <c r="V679" s="59"/>
    </row>
    <row r="680" spans="2:22" s="58" customFormat="1" ht="12.5">
      <c r="B680" s="25"/>
      <c r="H680" s="9"/>
      <c r="J680" s="59"/>
      <c r="M680" s="9"/>
      <c r="N680" s="10"/>
      <c r="Q680" s="60"/>
      <c r="V680" s="59"/>
    </row>
    <row r="681" spans="2:22" s="58" customFormat="1" ht="12.5">
      <c r="B681" s="25"/>
      <c r="H681" s="9"/>
      <c r="J681" s="59"/>
      <c r="M681" s="9"/>
      <c r="N681" s="10"/>
      <c r="Q681" s="60"/>
      <c r="V681" s="59"/>
    </row>
    <row r="682" spans="2:22" s="58" customFormat="1" ht="12.5">
      <c r="B682" s="25"/>
      <c r="H682" s="9"/>
      <c r="J682" s="59"/>
      <c r="M682" s="9"/>
      <c r="N682" s="10"/>
      <c r="Q682" s="60"/>
      <c r="V682" s="59"/>
    </row>
    <row r="683" spans="2:22" s="58" customFormat="1" ht="12.5">
      <c r="B683" s="25"/>
      <c r="H683" s="9"/>
      <c r="J683" s="59"/>
      <c r="M683" s="9"/>
      <c r="N683" s="10"/>
      <c r="Q683" s="60"/>
      <c r="V683" s="59"/>
    </row>
    <row r="684" spans="2:22" s="58" customFormat="1" ht="12.5">
      <c r="B684" s="25"/>
      <c r="H684" s="9"/>
      <c r="J684" s="59"/>
      <c r="M684" s="9"/>
      <c r="N684" s="10"/>
      <c r="Q684" s="60"/>
      <c r="V684" s="59"/>
    </row>
    <row r="685" spans="2:22" s="58" customFormat="1" ht="12.5">
      <c r="B685" s="25"/>
      <c r="H685" s="9"/>
      <c r="J685" s="59"/>
      <c r="M685" s="9"/>
      <c r="N685" s="10"/>
      <c r="Q685" s="60"/>
      <c r="V685" s="59"/>
    </row>
    <row r="686" spans="2:22" s="58" customFormat="1" ht="12.5">
      <c r="B686" s="25"/>
      <c r="H686" s="9"/>
      <c r="J686" s="59"/>
      <c r="M686" s="9"/>
      <c r="N686" s="10"/>
      <c r="Q686" s="60"/>
      <c r="V686" s="59"/>
    </row>
    <row r="687" spans="2:22" s="58" customFormat="1" ht="12.5">
      <c r="B687" s="25"/>
      <c r="H687" s="9"/>
      <c r="J687" s="59"/>
      <c r="M687" s="9"/>
      <c r="N687" s="10"/>
      <c r="Q687" s="60"/>
      <c r="V687" s="59"/>
    </row>
    <row r="688" spans="2:22" s="58" customFormat="1" ht="12.5">
      <c r="B688" s="25"/>
      <c r="H688" s="9"/>
      <c r="J688" s="59"/>
      <c r="M688" s="9"/>
      <c r="N688" s="10"/>
      <c r="Q688" s="60"/>
      <c r="V688" s="59"/>
    </row>
    <row r="689" spans="2:22" s="58" customFormat="1" ht="12.5">
      <c r="B689" s="25"/>
      <c r="H689" s="9"/>
      <c r="J689" s="59"/>
      <c r="M689" s="9"/>
      <c r="N689" s="10"/>
      <c r="Q689" s="60"/>
      <c r="V689" s="59"/>
    </row>
    <row r="690" spans="2:22" s="58" customFormat="1" ht="12.5">
      <c r="B690" s="25"/>
      <c r="H690" s="9"/>
      <c r="J690" s="59"/>
      <c r="M690" s="9"/>
      <c r="N690" s="10"/>
      <c r="Q690" s="60"/>
      <c r="V690" s="59"/>
    </row>
    <row r="691" spans="2:22" s="58" customFormat="1" ht="12.5">
      <c r="B691" s="25"/>
      <c r="H691" s="9"/>
      <c r="J691" s="59"/>
      <c r="M691" s="9"/>
      <c r="N691" s="10"/>
      <c r="Q691" s="60"/>
      <c r="V691" s="59"/>
    </row>
    <row r="692" spans="2:22" s="58" customFormat="1" ht="12.5">
      <c r="B692" s="25"/>
      <c r="H692" s="9"/>
      <c r="J692" s="59"/>
      <c r="M692" s="9"/>
      <c r="N692" s="10"/>
      <c r="Q692" s="60"/>
      <c r="V692" s="59"/>
    </row>
    <row r="693" spans="2:22" s="58" customFormat="1" ht="12.5">
      <c r="B693" s="25"/>
      <c r="H693" s="9"/>
      <c r="J693" s="59"/>
      <c r="M693" s="9"/>
      <c r="N693" s="10"/>
      <c r="Q693" s="60"/>
      <c r="V693" s="59"/>
    </row>
    <row r="694" spans="2:22" s="58" customFormat="1" ht="12.5">
      <c r="B694" s="25"/>
      <c r="H694" s="9"/>
      <c r="J694" s="59"/>
      <c r="M694" s="9"/>
      <c r="N694" s="10"/>
      <c r="Q694" s="60"/>
      <c r="V694" s="59"/>
    </row>
    <row r="695" spans="2:22" s="58" customFormat="1" ht="12.5">
      <c r="B695" s="25"/>
      <c r="H695" s="9"/>
      <c r="J695" s="59"/>
      <c r="M695" s="9"/>
      <c r="N695" s="10"/>
      <c r="Q695" s="60"/>
      <c r="V695" s="59"/>
    </row>
    <row r="696" spans="2:22" s="58" customFormat="1" ht="12.5">
      <c r="B696" s="25"/>
      <c r="H696" s="9"/>
      <c r="J696" s="59"/>
      <c r="M696" s="9"/>
      <c r="N696" s="10"/>
      <c r="Q696" s="60"/>
      <c r="V696" s="59"/>
    </row>
    <row r="697" spans="2:22" s="58" customFormat="1" ht="12.5">
      <c r="B697" s="25"/>
      <c r="H697" s="9"/>
      <c r="J697" s="59"/>
      <c r="M697" s="9"/>
      <c r="N697" s="10"/>
      <c r="Q697" s="60"/>
      <c r="V697" s="59"/>
    </row>
    <row r="698" spans="2:22" s="58" customFormat="1" ht="12.5">
      <c r="B698" s="25"/>
      <c r="H698" s="9"/>
      <c r="J698" s="59"/>
      <c r="M698" s="9"/>
      <c r="N698" s="10"/>
      <c r="Q698" s="60"/>
      <c r="V698" s="59"/>
    </row>
    <row r="699" spans="2:22" s="58" customFormat="1" ht="12.5">
      <c r="B699" s="25"/>
      <c r="H699" s="9"/>
      <c r="J699" s="59"/>
      <c r="M699" s="9"/>
      <c r="N699" s="10"/>
      <c r="Q699" s="60"/>
      <c r="V699" s="59"/>
    </row>
    <row r="700" spans="2:22" s="58" customFormat="1" ht="12.5">
      <c r="B700" s="25"/>
      <c r="H700" s="9"/>
      <c r="J700" s="59"/>
      <c r="M700" s="9"/>
      <c r="N700" s="10"/>
      <c r="Q700" s="60"/>
      <c r="V700" s="59"/>
    </row>
    <row r="701" spans="2:22" s="58" customFormat="1" ht="12.5">
      <c r="B701" s="25"/>
      <c r="H701" s="9"/>
      <c r="J701" s="59"/>
      <c r="M701" s="9"/>
      <c r="N701" s="10"/>
      <c r="Q701" s="60"/>
      <c r="V701" s="59"/>
    </row>
    <row r="702" spans="2:22" s="58" customFormat="1" ht="12.5">
      <c r="B702" s="25"/>
      <c r="H702" s="9"/>
      <c r="J702" s="59"/>
      <c r="M702" s="9"/>
      <c r="N702" s="10"/>
      <c r="Q702" s="60"/>
      <c r="V702" s="59"/>
    </row>
    <row r="703" spans="2:22" s="58" customFormat="1" ht="12.5">
      <c r="B703" s="25"/>
      <c r="H703" s="9"/>
      <c r="J703" s="59"/>
      <c r="M703" s="9"/>
      <c r="N703" s="10"/>
      <c r="Q703" s="60"/>
      <c r="V703" s="59"/>
    </row>
    <row r="704" spans="2:22" s="58" customFormat="1" ht="12.5">
      <c r="B704" s="25"/>
      <c r="H704" s="9"/>
      <c r="J704" s="59"/>
      <c r="M704" s="9"/>
      <c r="N704" s="10"/>
      <c r="Q704" s="60"/>
      <c r="V704" s="59"/>
    </row>
    <row r="705" spans="2:22" s="58" customFormat="1" ht="12.5">
      <c r="B705" s="25"/>
      <c r="H705" s="9"/>
      <c r="J705" s="59"/>
      <c r="M705" s="9"/>
      <c r="N705" s="10"/>
      <c r="Q705" s="60"/>
      <c r="V705" s="59"/>
    </row>
    <row r="706" spans="2:22" s="58" customFormat="1" ht="12.5">
      <c r="B706" s="25"/>
      <c r="H706" s="9"/>
      <c r="J706" s="59"/>
      <c r="M706" s="9"/>
      <c r="N706" s="10"/>
      <c r="Q706" s="60"/>
      <c r="V706" s="59"/>
    </row>
    <row r="707" spans="2:22" s="58" customFormat="1" ht="12.5">
      <c r="B707" s="25"/>
      <c r="H707" s="9"/>
      <c r="J707" s="59"/>
      <c r="M707" s="9"/>
      <c r="N707" s="10"/>
      <c r="Q707" s="60"/>
      <c r="V707" s="59"/>
    </row>
    <row r="708" spans="2:22" s="58" customFormat="1" ht="12.5">
      <c r="B708" s="25"/>
      <c r="H708" s="9"/>
      <c r="J708" s="59"/>
      <c r="M708" s="9"/>
      <c r="N708" s="10"/>
      <c r="Q708" s="60"/>
      <c r="V708" s="59"/>
    </row>
    <row r="709" spans="2:22" s="58" customFormat="1" ht="12.5">
      <c r="B709" s="25"/>
      <c r="H709" s="9"/>
      <c r="J709" s="59"/>
      <c r="M709" s="9"/>
      <c r="N709" s="10"/>
      <c r="Q709" s="60"/>
      <c r="V709" s="59"/>
    </row>
    <row r="710" spans="2:22" s="58" customFormat="1" ht="12.5">
      <c r="B710" s="25"/>
      <c r="H710" s="9"/>
      <c r="J710" s="59"/>
      <c r="M710" s="9"/>
      <c r="N710" s="10"/>
      <c r="Q710" s="60"/>
      <c r="V710" s="59"/>
    </row>
    <row r="711" spans="2:22" s="58" customFormat="1" ht="12.5">
      <c r="B711" s="25"/>
      <c r="H711" s="9"/>
      <c r="J711" s="59"/>
      <c r="M711" s="9"/>
      <c r="N711" s="10"/>
      <c r="Q711" s="60"/>
      <c r="V711" s="59"/>
    </row>
    <row r="712" spans="2:22" s="58" customFormat="1" ht="12.5">
      <c r="B712" s="25"/>
      <c r="H712" s="9"/>
      <c r="J712" s="59"/>
      <c r="M712" s="9"/>
      <c r="N712" s="10"/>
      <c r="Q712" s="60"/>
      <c r="V712" s="59"/>
    </row>
    <row r="713" spans="2:22" s="58" customFormat="1" ht="12.5">
      <c r="B713" s="25"/>
      <c r="H713" s="9"/>
      <c r="J713" s="59"/>
      <c r="M713" s="9"/>
      <c r="N713" s="10"/>
      <c r="Q713" s="60"/>
      <c r="V713" s="59"/>
    </row>
    <row r="714" spans="2:22" s="58" customFormat="1" ht="12.5">
      <c r="B714" s="25"/>
      <c r="H714" s="9"/>
      <c r="J714" s="59"/>
      <c r="M714" s="9"/>
      <c r="N714" s="10"/>
      <c r="Q714" s="60"/>
      <c r="V714" s="59"/>
    </row>
    <row r="715" spans="2:22" s="58" customFormat="1" ht="12.5">
      <c r="B715" s="25"/>
      <c r="H715" s="9"/>
      <c r="J715" s="59"/>
      <c r="M715" s="9"/>
      <c r="N715" s="10"/>
      <c r="Q715" s="60"/>
      <c r="V715" s="59"/>
    </row>
    <row r="716" spans="2:22" s="58" customFormat="1" ht="12.5">
      <c r="B716" s="25"/>
      <c r="H716" s="9"/>
      <c r="J716" s="59"/>
      <c r="M716" s="9"/>
      <c r="N716" s="10"/>
      <c r="Q716" s="60"/>
      <c r="V716" s="59"/>
    </row>
    <row r="717" spans="2:22" s="58" customFormat="1" ht="12.5">
      <c r="B717" s="25"/>
      <c r="H717" s="9"/>
      <c r="J717" s="59"/>
      <c r="M717" s="9"/>
      <c r="N717" s="10"/>
      <c r="Q717" s="60"/>
      <c r="V717" s="59"/>
    </row>
    <row r="718" spans="2:22" s="58" customFormat="1" ht="12.5">
      <c r="B718" s="25"/>
      <c r="H718" s="9"/>
      <c r="J718" s="59"/>
      <c r="M718" s="9"/>
      <c r="N718" s="10"/>
      <c r="Q718" s="60"/>
      <c r="V718" s="59"/>
    </row>
    <row r="719" spans="2:22" s="58" customFormat="1" ht="12.5">
      <c r="B719" s="25"/>
      <c r="H719" s="9"/>
      <c r="J719" s="59"/>
      <c r="M719" s="9"/>
      <c r="N719" s="10"/>
      <c r="Q719" s="60"/>
      <c r="V719" s="59"/>
    </row>
    <row r="720" spans="2:22" s="58" customFormat="1" ht="12.5">
      <c r="B720" s="25"/>
      <c r="H720" s="9"/>
      <c r="J720" s="59"/>
      <c r="M720" s="9"/>
      <c r="N720" s="10"/>
      <c r="Q720" s="60"/>
      <c r="V720" s="59"/>
    </row>
    <row r="721" spans="2:22" s="58" customFormat="1" ht="12.5">
      <c r="B721" s="25"/>
      <c r="H721" s="9"/>
      <c r="J721" s="59"/>
      <c r="M721" s="9"/>
      <c r="N721" s="10"/>
      <c r="Q721" s="60"/>
      <c r="V721" s="59"/>
    </row>
    <row r="722" spans="2:22" s="58" customFormat="1" ht="12.5">
      <c r="B722" s="25"/>
      <c r="H722" s="9"/>
      <c r="J722" s="59"/>
      <c r="M722" s="9"/>
      <c r="N722" s="10"/>
      <c r="Q722" s="60"/>
      <c r="V722" s="59"/>
    </row>
    <row r="723" spans="2:22" s="58" customFormat="1" ht="12.5">
      <c r="B723" s="25"/>
      <c r="H723" s="9"/>
      <c r="J723" s="59"/>
      <c r="M723" s="9"/>
      <c r="N723" s="10"/>
      <c r="Q723" s="60"/>
      <c r="V723" s="59"/>
    </row>
    <row r="724" spans="2:22" s="58" customFormat="1" ht="12.5">
      <c r="B724" s="25"/>
      <c r="H724" s="9"/>
      <c r="J724" s="59"/>
      <c r="M724" s="9"/>
      <c r="N724" s="10"/>
      <c r="Q724" s="60"/>
      <c r="V724" s="59"/>
    </row>
    <row r="725" spans="2:22" s="58" customFormat="1" ht="12.5">
      <c r="B725" s="25"/>
      <c r="H725" s="9"/>
      <c r="J725" s="59"/>
      <c r="M725" s="9"/>
      <c r="N725" s="10"/>
      <c r="Q725" s="60"/>
      <c r="V725" s="59"/>
    </row>
    <row r="726" spans="2:22" s="58" customFormat="1" ht="12.5">
      <c r="B726" s="25"/>
      <c r="H726" s="9"/>
      <c r="J726" s="59"/>
      <c r="M726" s="9"/>
      <c r="N726" s="10"/>
      <c r="Q726" s="60"/>
      <c r="V726" s="59"/>
    </row>
    <row r="727" spans="2:22" s="58" customFormat="1" ht="12.5">
      <c r="B727" s="25"/>
      <c r="H727" s="9"/>
      <c r="J727" s="59"/>
      <c r="M727" s="9"/>
      <c r="N727" s="10"/>
      <c r="Q727" s="60"/>
      <c r="V727" s="59"/>
    </row>
    <row r="728" spans="2:22" s="58" customFormat="1" ht="12.5">
      <c r="B728" s="25"/>
      <c r="H728" s="9"/>
      <c r="J728" s="59"/>
      <c r="M728" s="9"/>
      <c r="N728" s="10"/>
      <c r="Q728" s="60"/>
      <c r="V728" s="59"/>
    </row>
    <row r="729" spans="2:22" s="58" customFormat="1" ht="12.5">
      <c r="B729" s="25"/>
      <c r="H729" s="9"/>
      <c r="J729" s="59"/>
      <c r="M729" s="9"/>
      <c r="N729" s="10"/>
      <c r="Q729" s="60"/>
      <c r="V729" s="59"/>
    </row>
    <row r="730" spans="2:22" s="58" customFormat="1" ht="12.5">
      <c r="B730" s="25"/>
      <c r="H730" s="9"/>
      <c r="J730" s="59"/>
      <c r="M730" s="9"/>
      <c r="N730" s="10"/>
      <c r="Q730" s="60"/>
      <c r="V730" s="59"/>
    </row>
    <row r="731" spans="2:22" s="58" customFormat="1" ht="12.5">
      <c r="B731" s="25"/>
      <c r="H731" s="9"/>
      <c r="J731" s="59"/>
      <c r="M731" s="9"/>
      <c r="N731" s="10"/>
      <c r="Q731" s="60"/>
      <c r="V731" s="59"/>
    </row>
    <row r="732" spans="2:22" s="58" customFormat="1" ht="12.5">
      <c r="B732" s="25"/>
      <c r="H732" s="9"/>
      <c r="J732" s="59"/>
      <c r="M732" s="9"/>
      <c r="N732" s="10"/>
      <c r="Q732" s="60"/>
      <c r="V732" s="59"/>
    </row>
    <row r="733" spans="2:22" s="58" customFormat="1" ht="12.5">
      <c r="B733" s="25"/>
      <c r="H733" s="9"/>
      <c r="J733" s="59"/>
      <c r="M733" s="9"/>
      <c r="N733" s="10"/>
      <c r="Q733" s="60"/>
      <c r="V733" s="59"/>
    </row>
    <row r="734" spans="2:22" s="58" customFormat="1" ht="12.5">
      <c r="B734" s="25"/>
      <c r="H734" s="9"/>
      <c r="J734" s="59"/>
      <c r="M734" s="9"/>
      <c r="N734" s="10"/>
      <c r="Q734" s="60"/>
      <c r="V734" s="59"/>
    </row>
    <row r="735" spans="2:22" s="58" customFormat="1" ht="12.5">
      <c r="B735" s="25"/>
      <c r="H735" s="9"/>
      <c r="J735" s="59"/>
      <c r="M735" s="9"/>
      <c r="N735" s="10"/>
      <c r="Q735" s="60"/>
      <c r="V735" s="59"/>
    </row>
    <row r="736" spans="2:22" s="58" customFormat="1" ht="12.5">
      <c r="B736" s="25"/>
      <c r="H736" s="9"/>
      <c r="J736" s="59"/>
      <c r="M736" s="9"/>
      <c r="N736" s="10"/>
      <c r="Q736" s="60"/>
      <c r="V736" s="59"/>
    </row>
    <row r="737" spans="2:22" s="58" customFormat="1" ht="12.5">
      <c r="B737" s="25"/>
      <c r="H737" s="9"/>
      <c r="J737" s="59"/>
      <c r="M737" s="9"/>
      <c r="N737" s="10"/>
      <c r="Q737" s="60"/>
      <c r="V737" s="59"/>
    </row>
    <row r="738" spans="2:22" s="58" customFormat="1" ht="12.5">
      <c r="B738" s="25"/>
      <c r="H738" s="9"/>
      <c r="J738" s="59"/>
      <c r="M738" s="9"/>
      <c r="N738" s="10"/>
      <c r="Q738" s="60"/>
      <c r="V738" s="59"/>
    </row>
    <row r="739" spans="2:22" s="58" customFormat="1" ht="12.5">
      <c r="B739" s="25"/>
      <c r="H739" s="9"/>
      <c r="J739" s="59"/>
      <c r="M739" s="9"/>
      <c r="N739" s="10"/>
      <c r="Q739" s="60"/>
      <c r="V739" s="59"/>
    </row>
    <row r="740" spans="2:22" s="58" customFormat="1" ht="12.5">
      <c r="B740" s="25"/>
      <c r="H740" s="9"/>
      <c r="J740" s="59"/>
      <c r="M740" s="9"/>
      <c r="N740" s="10"/>
      <c r="Q740" s="60"/>
      <c r="V740" s="59"/>
    </row>
    <row r="741" spans="2:22" s="58" customFormat="1" ht="12.5">
      <c r="B741" s="25"/>
      <c r="H741" s="9"/>
      <c r="J741" s="59"/>
      <c r="M741" s="9"/>
      <c r="N741" s="10"/>
      <c r="Q741" s="60"/>
      <c r="V741" s="59"/>
    </row>
    <row r="742" spans="2:22" s="58" customFormat="1" ht="12.5">
      <c r="B742" s="25"/>
      <c r="H742" s="9"/>
      <c r="J742" s="59"/>
      <c r="M742" s="9"/>
      <c r="N742" s="10"/>
      <c r="Q742" s="60"/>
      <c r="V742" s="59"/>
    </row>
    <row r="743" spans="2:22" s="58" customFormat="1" ht="12.5">
      <c r="B743" s="25"/>
      <c r="H743" s="9"/>
      <c r="J743" s="59"/>
      <c r="M743" s="9"/>
      <c r="N743" s="10"/>
      <c r="Q743" s="60"/>
      <c r="V743" s="59"/>
    </row>
    <row r="744" spans="2:22" s="58" customFormat="1" ht="12.5">
      <c r="B744" s="25"/>
      <c r="H744" s="9"/>
      <c r="J744" s="59"/>
      <c r="M744" s="9"/>
      <c r="N744" s="10"/>
      <c r="Q744" s="60"/>
      <c r="V744" s="59"/>
    </row>
    <row r="745" spans="2:22" s="58" customFormat="1" ht="12.5">
      <c r="B745" s="25"/>
      <c r="H745" s="9"/>
      <c r="J745" s="59"/>
      <c r="M745" s="9"/>
      <c r="N745" s="10"/>
      <c r="Q745" s="60"/>
      <c r="V745" s="59"/>
    </row>
    <row r="746" spans="2:22" s="58" customFormat="1" ht="12.5">
      <c r="B746" s="25"/>
      <c r="H746" s="9"/>
      <c r="J746" s="59"/>
      <c r="M746" s="9"/>
      <c r="N746" s="10"/>
      <c r="Q746" s="60"/>
      <c r="V746" s="59"/>
    </row>
    <row r="747" spans="2:22" s="58" customFormat="1" ht="12.5">
      <c r="B747" s="25"/>
      <c r="H747" s="9"/>
      <c r="J747" s="59"/>
      <c r="M747" s="9"/>
      <c r="N747" s="10"/>
      <c r="Q747" s="60"/>
      <c r="V747" s="59"/>
    </row>
    <row r="748" spans="2:22" s="58" customFormat="1" ht="12.5">
      <c r="B748" s="25"/>
      <c r="H748" s="9"/>
      <c r="J748" s="59"/>
      <c r="M748" s="9"/>
      <c r="N748" s="10"/>
      <c r="Q748" s="60"/>
      <c r="V748" s="59"/>
    </row>
    <row r="749" spans="2:22" s="58" customFormat="1" ht="12.5">
      <c r="B749" s="25"/>
      <c r="H749" s="9"/>
      <c r="J749" s="59"/>
      <c r="M749" s="9"/>
      <c r="N749" s="10"/>
      <c r="Q749" s="60"/>
      <c r="V749" s="59"/>
    </row>
    <row r="750" spans="2:22" s="58" customFormat="1" ht="12.5">
      <c r="B750" s="25"/>
      <c r="H750" s="9"/>
      <c r="J750" s="59"/>
      <c r="M750" s="9"/>
      <c r="N750" s="10"/>
      <c r="Q750" s="60"/>
      <c r="V750" s="59"/>
    </row>
    <row r="751" spans="2:22" s="58" customFormat="1" ht="12.5">
      <c r="B751" s="25"/>
      <c r="H751" s="9"/>
      <c r="J751" s="59"/>
      <c r="M751" s="9"/>
      <c r="N751" s="10"/>
      <c r="Q751" s="60"/>
      <c r="V751" s="59"/>
    </row>
    <row r="752" spans="2:22" s="58" customFormat="1" ht="12.5">
      <c r="B752" s="25"/>
      <c r="H752" s="9"/>
      <c r="J752" s="59"/>
      <c r="M752" s="9"/>
      <c r="N752" s="10"/>
      <c r="Q752" s="60"/>
      <c r="V752" s="59"/>
    </row>
    <row r="753" spans="2:22" s="58" customFormat="1" ht="12.5">
      <c r="B753" s="25"/>
      <c r="H753" s="9"/>
      <c r="J753" s="59"/>
      <c r="M753" s="9"/>
      <c r="N753" s="10"/>
      <c r="Q753" s="60"/>
      <c r="V753" s="59"/>
    </row>
    <row r="754" spans="2:22" s="58" customFormat="1" ht="12.5">
      <c r="B754" s="25"/>
      <c r="H754" s="9"/>
      <c r="J754" s="59"/>
      <c r="M754" s="9"/>
      <c r="N754" s="10"/>
      <c r="Q754" s="60"/>
      <c r="V754" s="59"/>
    </row>
    <row r="755" spans="2:22" s="58" customFormat="1" ht="12.5">
      <c r="B755" s="25"/>
      <c r="H755" s="9"/>
      <c r="J755" s="59"/>
      <c r="M755" s="9"/>
      <c r="N755" s="10"/>
      <c r="Q755" s="60"/>
      <c r="V755" s="59"/>
    </row>
    <row r="756" spans="2:22" s="58" customFormat="1" ht="12.5">
      <c r="B756" s="25"/>
      <c r="H756" s="9"/>
      <c r="J756" s="59"/>
      <c r="M756" s="9"/>
      <c r="N756" s="10"/>
      <c r="Q756" s="60"/>
      <c r="V756" s="59"/>
    </row>
    <row r="757" spans="2:22" s="58" customFormat="1" ht="12.5">
      <c r="B757" s="25"/>
      <c r="H757" s="9"/>
      <c r="J757" s="59"/>
      <c r="M757" s="9"/>
      <c r="N757" s="10"/>
      <c r="Q757" s="60"/>
      <c r="V757" s="59"/>
    </row>
    <row r="758" spans="2:22" s="58" customFormat="1" ht="12.5">
      <c r="B758" s="25"/>
      <c r="H758" s="9"/>
      <c r="J758" s="59"/>
      <c r="M758" s="9"/>
      <c r="N758" s="10"/>
      <c r="Q758" s="60"/>
      <c r="V758" s="59"/>
    </row>
    <row r="759" spans="2:22" s="58" customFormat="1" ht="12.5">
      <c r="B759" s="25"/>
      <c r="H759" s="9"/>
      <c r="J759" s="59"/>
      <c r="M759" s="9"/>
      <c r="N759" s="10"/>
      <c r="Q759" s="60"/>
      <c r="V759" s="59"/>
    </row>
    <row r="760" spans="2:22" s="58" customFormat="1" ht="12.5">
      <c r="B760" s="25"/>
      <c r="H760" s="9"/>
      <c r="J760" s="59"/>
      <c r="M760" s="9"/>
      <c r="N760" s="10"/>
      <c r="Q760" s="60"/>
      <c r="V760" s="59"/>
    </row>
    <row r="761" spans="2:22" s="58" customFormat="1" ht="12.5">
      <c r="B761" s="25"/>
      <c r="H761" s="9"/>
      <c r="J761" s="59"/>
      <c r="M761" s="9"/>
      <c r="N761" s="10"/>
      <c r="Q761" s="60"/>
      <c r="V761" s="59"/>
    </row>
    <row r="762" spans="2:22" s="58" customFormat="1" ht="12.5">
      <c r="B762" s="25"/>
      <c r="H762" s="9"/>
      <c r="J762" s="59"/>
      <c r="M762" s="9"/>
      <c r="N762" s="10"/>
      <c r="Q762" s="60"/>
      <c r="V762" s="59"/>
    </row>
    <row r="763" spans="2:22" s="58" customFormat="1" ht="12.5">
      <c r="B763" s="25"/>
      <c r="H763" s="9"/>
      <c r="J763" s="59"/>
      <c r="M763" s="9"/>
      <c r="N763" s="10"/>
      <c r="Q763" s="60"/>
      <c r="V763" s="59"/>
    </row>
    <row r="764" spans="2:22" s="58" customFormat="1" ht="12.5">
      <c r="B764" s="25"/>
      <c r="H764" s="9"/>
      <c r="J764" s="59"/>
      <c r="M764" s="9"/>
      <c r="N764" s="10"/>
      <c r="Q764" s="60"/>
      <c r="V764" s="59"/>
    </row>
    <row r="765" spans="2:22" s="58" customFormat="1" ht="12.5">
      <c r="B765" s="25"/>
      <c r="H765" s="9"/>
      <c r="J765" s="59"/>
      <c r="M765" s="9"/>
      <c r="N765" s="10"/>
      <c r="Q765" s="60"/>
      <c r="V765" s="59"/>
    </row>
    <row r="766" spans="2:22" s="58" customFormat="1" ht="12.5">
      <c r="B766" s="25"/>
      <c r="H766" s="9"/>
      <c r="J766" s="59"/>
      <c r="M766" s="9"/>
      <c r="N766" s="10"/>
      <c r="Q766" s="60"/>
      <c r="V766" s="59"/>
    </row>
    <row r="767" spans="2:22" s="58" customFormat="1" ht="12.5">
      <c r="B767" s="25"/>
      <c r="H767" s="9"/>
      <c r="J767" s="59"/>
      <c r="M767" s="9"/>
      <c r="N767" s="10"/>
      <c r="Q767" s="60"/>
      <c r="V767" s="59"/>
    </row>
    <row r="768" spans="2:22" s="58" customFormat="1" ht="12.5">
      <c r="B768" s="25"/>
      <c r="H768" s="9"/>
      <c r="J768" s="59"/>
      <c r="M768" s="9"/>
      <c r="N768" s="10"/>
      <c r="Q768" s="60"/>
      <c r="V768" s="59"/>
    </row>
    <row r="769" spans="2:22" s="58" customFormat="1" ht="12.5">
      <c r="B769" s="25"/>
      <c r="H769" s="9"/>
      <c r="J769" s="59"/>
      <c r="M769" s="9"/>
      <c r="N769" s="10"/>
      <c r="Q769" s="60"/>
      <c r="V769" s="59"/>
    </row>
    <row r="770" spans="2:22" s="58" customFormat="1" ht="12.5">
      <c r="B770" s="25"/>
      <c r="H770" s="9"/>
      <c r="J770" s="59"/>
      <c r="M770" s="9"/>
      <c r="N770" s="10"/>
      <c r="Q770" s="60"/>
      <c r="V770" s="59"/>
    </row>
    <row r="771" spans="2:22" s="58" customFormat="1" ht="12.5">
      <c r="B771" s="25"/>
      <c r="H771" s="9"/>
      <c r="J771" s="59"/>
      <c r="M771" s="9"/>
      <c r="N771" s="10"/>
      <c r="Q771" s="60"/>
      <c r="V771" s="59"/>
    </row>
    <row r="772" spans="2:22" s="58" customFormat="1" ht="12.5">
      <c r="B772" s="25"/>
      <c r="H772" s="9"/>
      <c r="J772" s="59"/>
      <c r="M772" s="9"/>
      <c r="N772" s="10"/>
      <c r="Q772" s="60"/>
      <c r="V772" s="59"/>
    </row>
    <row r="773" spans="2:22" s="58" customFormat="1" ht="12.5">
      <c r="B773" s="25"/>
      <c r="H773" s="9"/>
      <c r="J773" s="59"/>
      <c r="M773" s="9"/>
      <c r="N773" s="10"/>
      <c r="Q773" s="60"/>
      <c r="V773" s="59"/>
    </row>
    <row r="774" spans="2:22" s="58" customFormat="1" ht="12.5">
      <c r="B774" s="25"/>
      <c r="H774" s="9"/>
      <c r="J774" s="59"/>
      <c r="M774" s="9"/>
      <c r="N774" s="10"/>
      <c r="Q774" s="60"/>
      <c r="V774" s="59"/>
    </row>
    <row r="775" spans="2:22" s="58" customFormat="1" ht="12.5">
      <c r="B775" s="25"/>
      <c r="H775" s="9"/>
      <c r="J775" s="59"/>
      <c r="M775" s="9"/>
      <c r="N775" s="10"/>
      <c r="Q775" s="60"/>
      <c r="V775" s="59"/>
    </row>
    <row r="776" spans="2:22" s="58" customFormat="1" ht="12.5">
      <c r="B776" s="25"/>
      <c r="H776" s="9"/>
      <c r="J776" s="59"/>
      <c r="M776" s="9"/>
      <c r="N776" s="10"/>
      <c r="Q776" s="60"/>
      <c r="V776" s="59"/>
    </row>
    <row r="777" spans="2:22" s="58" customFormat="1" ht="12.5">
      <c r="B777" s="25"/>
      <c r="H777" s="9"/>
      <c r="J777" s="59"/>
      <c r="M777" s="9"/>
      <c r="N777" s="10"/>
      <c r="Q777" s="60"/>
      <c r="V777" s="59"/>
    </row>
    <row r="778" spans="2:22" ht="12.5">
      <c r="H778" s="6"/>
      <c r="J778" s="39"/>
      <c r="M778" s="9"/>
      <c r="N778" s="10"/>
      <c r="V778" s="39"/>
    </row>
    <row r="779" spans="2:22" ht="12.5">
      <c r="H779" s="6"/>
      <c r="J779" s="39"/>
      <c r="M779" s="9"/>
      <c r="N779" s="10"/>
      <c r="V779" s="39"/>
    </row>
    <row r="780" spans="2:22" ht="12.5">
      <c r="H780" s="6"/>
      <c r="J780" s="39"/>
      <c r="M780" s="9"/>
      <c r="N780" s="10"/>
      <c r="V780" s="39"/>
    </row>
    <row r="781" spans="2:22" ht="12.5">
      <c r="H781" s="6"/>
      <c r="J781" s="39"/>
      <c r="M781" s="9"/>
      <c r="N781" s="10"/>
      <c r="V781" s="39"/>
    </row>
    <row r="782" spans="2:22" ht="12.5">
      <c r="H782" s="6"/>
      <c r="J782" s="39"/>
      <c r="M782" s="9"/>
      <c r="N782" s="10"/>
      <c r="V782" s="39"/>
    </row>
    <row r="783" spans="2:22" ht="12.5">
      <c r="H783" s="6"/>
      <c r="J783" s="39"/>
      <c r="M783" s="9"/>
      <c r="N783" s="10"/>
      <c r="V783" s="39"/>
    </row>
    <row r="784" spans="2:22" ht="12.5">
      <c r="H784" s="6"/>
      <c r="J784" s="39"/>
      <c r="M784" s="9"/>
      <c r="N784" s="10"/>
      <c r="V784" s="39"/>
    </row>
    <row r="785" spans="8:22" ht="12.5">
      <c r="H785" s="6"/>
      <c r="J785" s="39"/>
      <c r="M785" s="9"/>
      <c r="N785" s="10"/>
      <c r="V785" s="39"/>
    </row>
    <row r="786" spans="8:22" ht="12.5">
      <c r="H786" s="6"/>
      <c r="J786" s="39"/>
      <c r="M786" s="9"/>
      <c r="N786" s="10"/>
      <c r="V786" s="39"/>
    </row>
    <row r="787" spans="8:22" ht="12.5">
      <c r="H787" s="6"/>
      <c r="J787" s="39"/>
      <c r="M787" s="9"/>
      <c r="N787" s="10"/>
      <c r="V787" s="39"/>
    </row>
    <row r="788" spans="8:22" ht="12.5">
      <c r="H788" s="6"/>
      <c r="J788" s="39"/>
      <c r="M788" s="9"/>
      <c r="N788" s="10"/>
      <c r="V788" s="39"/>
    </row>
    <row r="789" spans="8:22" ht="12.5">
      <c r="H789" s="6"/>
      <c r="J789" s="39"/>
      <c r="M789" s="9"/>
      <c r="N789" s="10"/>
      <c r="V789" s="39"/>
    </row>
    <row r="790" spans="8:22" ht="12.5">
      <c r="H790" s="6"/>
      <c r="J790" s="39"/>
      <c r="M790" s="9"/>
      <c r="N790" s="10"/>
      <c r="V790" s="39"/>
    </row>
    <row r="791" spans="8:22" ht="12.5">
      <c r="H791" s="6"/>
      <c r="J791" s="39"/>
      <c r="M791" s="9"/>
      <c r="N791" s="10"/>
      <c r="V791" s="39"/>
    </row>
    <row r="792" spans="8:22" ht="12.5">
      <c r="H792" s="6"/>
      <c r="J792" s="39"/>
      <c r="M792" s="9"/>
      <c r="N792" s="10"/>
      <c r="V792" s="39"/>
    </row>
    <row r="793" spans="8:22" ht="12.5">
      <c r="H793" s="6"/>
      <c r="J793" s="39"/>
      <c r="M793" s="9"/>
      <c r="N793" s="10"/>
      <c r="V793" s="39"/>
    </row>
    <row r="794" spans="8:22" ht="12.5">
      <c r="H794" s="6"/>
      <c r="J794" s="39"/>
      <c r="M794" s="9"/>
      <c r="N794" s="10"/>
      <c r="V794" s="39"/>
    </row>
    <row r="795" spans="8:22" ht="12.5">
      <c r="H795" s="6"/>
      <c r="J795" s="39"/>
      <c r="M795" s="9"/>
      <c r="N795" s="10"/>
      <c r="V795" s="39"/>
    </row>
    <row r="796" spans="8:22" ht="12.5">
      <c r="H796" s="6"/>
      <c r="J796" s="39"/>
      <c r="M796" s="9"/>
      <c r="N796" s="10"/>
      <c r="V796" s="39"/>
    </row>
    <row r="797" spans="8:22" ht="12.5">
      <c r="H797" s="6"/>
      <c r="J797" s="39"/>
      <c r="M797" s="9"/>
      <c r="N797" s="10"/>
      <c r="V797" s="39"/>
    </row>
    <row r="798" spans="8:22" ht="12.5">
      <c r="H798" s="6"/>
      <c r="J798" s="39"/>
      <c r="M798" s="9"/>
      <c r="N798" s="10"/>
      <c r="V798" s="39"/>
    </row>
  </sheetData>
  <mergeCells count="3">
    <mergeCell ref="R1:V1"/>
    <mergeCell ref="K1:Q1"/>
    <mergeCell ref="D1:J1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01C1-7414-4BBB-8342-E41161ED7FE9}">
  <dimension ref="A1:BO41"/>
  <sheetViews>
    <sheetView zoomScale="87" zoomScaleNormal="87" workbookViewId="0">
      <pane xSplit="2" topLeftCell="C1" activePane="topRight" state="frozen"/>
      <selection pane="topRight" activeCell="AV50" sqref="AV50"/>
    </sheetView>
  </sheetViews>
  <sheetFormatPr defaultRowHeight="12.5"/>
  <cols>
    <col min="2" max="2" width="7.08984375" customWidth="1"/>
    <col min="3" max="3" width="6.08984375" customWidth="1"/>
  </cols>
  <sheetData>
    <row r="1" spans="1:67" ht="44" thickBot="1">
      <c r="A1" s="47"/>
      <c r="B1" s="40" t="s">
        <v>0</v>
      </c>
      <c r="C1" s="40" t="s">
        <v>141</v>
      </c>
      <c r="D1" s="12" t="s">
        <v>83</v>
      </c>
      <c r="E1" s="13" t="s">
        <v>84</v>
      </c>
      <c r="F1" s="13" t="s">
        <v>13</v>
      </c>
      <c r="G1" s="13" t="s">
        <v>85</v>
      </c>
      <c r="H1" s="13" t="s">
        <v>86</v>
      </c>
      <c r="I1" s="13" t="s">
        <v>87</v>
      </c>
      <c r="J1" s="13" t="s">
        <v>88</v>
      </c>
      <c r="K1" s="13" t="s">
        <v>89</v>
      </c>
      <c r="L1" s="14" t="s">
        <v>90</v>
      </c>
      <c r="M1" s="14" t="s">
        <v>91</v>
      </c>
      <c r="N1" s="14" t="s">
        <v>92</v>
      </c>
      <c r="O1" s="14" t="s">
        <v>93</v>
      </c>
      <c r="P1" s="14" t="s">
        <v>94</v>
      </c>
      <c r="Q1" s="14" t="s">
        <v>95</v>
      </c>
      <c r="R1" s="14" t="s">
        <v>96</v>
      </c>
      <c r="S1" s="14" t="s">
        <v>97</v>
      </c>
      <c r="T1" s="15" t="s">
        <v>14</v>
      </c>
      <c r="U1" s="15" t="s">
        <v>98</v>
      </c>
      <c r="V1" s="15" t="s">
        <v>99</v>
      </c>
      <c r="W1" s="15" t="s">
        <v>100</v>
      </c>
      <c r="X1" s="15" t="s">
        <v>101</v>
      </c>
      <c r="Y1" s="15" t="s">
        <v>102</v>
      </c>
      <c r="Z1" s="15" t="s">
        <v>103</v>
      </c>
      <c r="AA1" s="15" t="s">
        <v>104</v>
      </c>
      <c r="AB1" s="16" t="s">
        <v>15</v>
      </c>
      <c r="AC1" s="16" t="s">
        <v>105</v>
      </c>
      <c r="AD1" s="16" t="s">
        <v>106</v>
      </c>
      <c r="AE1" s="16" t="s">
        <v>107</v>
      </c>
      <c r="AF1" s="16" t="s">
        <v>108</v>
      </c>
      <c r="AG1" s="16" t="s">
        <v>109</v>
      </c>
      <c r="AH1" s="16" t="s">
        <v>110</v>
      </c>
      <c r="AI1" s="17" t="s">
        <v>111</v>
      </c>
      <c r="AJ1" s="13" t="s">
        <v>112</v>
      </c>
      <c r="AK1" s="13" t="s">
        <v>113</v>
      </c>
      <c r="AL1" s="13" t="s">
        <v>114</v>
      </c>
      <c r="AM1" s="13" t="s">
        <v>115</v>
      </c>
      <c r="AN1" s="13" t="s">
        <v>116</v>
      </c>
      <c r="AO1" s="13" t="s">
        <v>117</v>
      </c>
      <c r="AP1" s="13" t="s">
        <v>118</v>
      </c>
      <c r="AQ1" s="13" t="s">
        <v>119</v>
      </c>
      <c r="AR1" s="14" t="s">
        <v>16</v>
      </c>
      <c r="AS1" s="14" t="s">
        <v>120</v>
      </c>
      <c r="AT1" s="14" t="s">
        <v>121</v>
      </c>
      <c r="AU1" s="14" t="s">
        <v>122</v>
      </c>
      <c r="AV1" s="14" t="s">
        <v>123</v>
      </c>
      <c r="AW1" s="14" t="s">
        <v>124</v>
      </c>
      <c r="AX1" s="14" t="s">
        <v>125</v>
      </c>
      <c r="AY1" s="14" t="s">
        <v>126</v>
      </c>
      <c r="AZ1" s="15" t="s">
        <v>17</v>
      </c>
      <c r="BA1" s="15" t="s">
        <v>127</v>
      </c>
      <c r="BB1" s="15" t="s">
        <v>128</v>
      </c>
      <c r="BC1" s="15" t="s">
        <v>129</v>
      </c>
      <c r="BD1" s="15" t="s">
        <v>130</v>
      </c>
      <c r="BE1" s="15" t="s">
        <v>131</v>
      </c>
      <c r="BF1" s="15" t="s">
        <v>132</v>
      </c>
      <c r="BG1" s="15" t="s">
        <v>133</v>
      </c>
      <c r="BH1" s="16" t="s">
        <v>18</v>
      </c>
      <c r="BI1" s="16" t="s">
        <v>134</v>
      </c>
      <c r="BJ1" s="16" t="s">
        <v>135</v>
      </c>
      <c r="BK1" s="16" t="s">
        <v>136</v>
      </c>
      <c r="BL1" s="16" t="s">
        <v>137</v>
      </c>
      <c r="BM1" s="16" t="s">
        <v>138</v>
      </c>
      <c r="BN1" s="16" t="s">
        <v>139</v>
      </c>
      <c r="BO1" s="17" t="s">
        <v>140</v>
      </c>
    </row>
    <row r="2" spans="1:67" ht="13" thickBot="1">
      <c r="A2" s="2">
        <v>1</v>
      </c>
      <c r="B2" s="1" t="s">
        <v>29</v>
      </c>
      <c r="C2" s="18">
        <v>1</v>
      </c>
      <c r="D2" s="77">
        <v>26.4</v>
      </c>
      <c r="E2" s="78">
        <v>19.2</v>
      </c>
      <c r="F2" s="78">
        <v>5.65</v>
      </c>
      <c r="G2" s="78">
        <v>7.58</v>
      </c>
      <c r="H2" s="78">
        <v>42.6</v>
      </c>
      <c r="I2" s="78">
        <v>17.3</v>
      </c>
      <c r="J2" s="78">
        <v>6.42</v>
      </c>
      <c r="K2" s="78">
        <v>13.1</v>
      </c>
      <c r="L2" s="79">
        <v>29.5</v>
      </c>
      <c r="M2" s="79">
        <v>19.3</v>
      </c>
      <c r="N2" s="79">
        <v>5.53</v>
      </c>
      <c r="O2" s="79">
        <v>7.47</v>
      </c>
      <c r="P2" s="79">
        <v>44.2</v>
      </c>
      <c r="Q2" s="79">
        <v>18</v>
      </c>
      <c r="R2" s="79">
        <v>6.76</v>
      </c>
      <c r="S2" s="79">
        <v>14.5</v>
      </c>
      <c r="T2" s="84">
        <v>29.4</v>
      </c>
      <c r="U2" s="84">
        <v>18.5</v>
      </c>
      <c r="V2" s="84">
        <v>5.2</v>
      </c>
      <c r="W2" s="84">
        <v>6.15</v>
      </c>
      <c r="X2" s="84">
        <v>37.299999999999997</v>
      </c>
      <c r="Y2" s="84">
        <v>15.4</v>
      </c>
      <c r="Z2" s="84">
        <v>6.23</v>
      </c>
      <c r="AA2" s="84">
        <v>10.6</v>
      </c>
      <c r="AB2" s="85">
        <v>33.200000000000003</v>
      </c>
      <c r="AC2" s="85">
        <v>22.5</v>
      </c>
      <c r="AD2" s="85">
        <v>6.13</v>
      </c>
      <c r="AE2" s="85">
        <v>9.5</v>
      </c>
      <c r="AF2" s="85">
        <v>43.3</v>
      </c>
      <c r="AG2" s="85">
        <v>19.600000000000001</v>
      </c>
      <c r="AH2" s="85">
        <v>7.48</v>
      </c>
      <c r="AI2" s="86">
        <v>15</v>
      </c>
      <c r="AJ2" s="78">
        <v>26.9</v>
      </c>
      <c r="AK2" s="78">
        <v>17.600000000000001</v>
      </c>
      <c r="AL2" s="78">
        <v>5.09</v>
      </c>
      <c r="AM2" s="78">
        <v>6.34</v>
      </c>
      <c r="AN2" s="78">
        <v>37</v>
      </c>
      <c r="AO2" s="78">
        <v>15.9</v>
      </c>
      <c r="AP2" s="78">
        <v>5.7</v>
      </c>
      <c r="AQ2" s="78">
        <v>10.8</v>
      </c>
      <c r="AR2" s="79">
        <v>26.8</v>
      </c>
      <c r="AS2" s="79">
        <v>18.100000000000001</v>
      </c>
      <c r="AT2" s="79">
        <v>5.22</v>
      </c>
      <c r="AU2" s="79">
        <v>6.68</v>
      </c>
      <c r="AV2" s="79">
        <v>40.200000000000003</v>
      </c>
      <c r="AW2" s="79">
        <v>17.3</v>
      </c>
      <c r="AX2" s="79">
        <v>5.87</v>
      </c>
      <c r="AY2" s="79">
        <v>11.3</v>
      </c>
      <c r="AZ2" s="84">
        <v>25.1</v>
      </c>
      <c r="BA2" s="84">
        <v>16.5</v>
      </c>
      <c r="BB2" s="84">
        <v>4.13</v>
      </c>
      <c r="BC2" s="84">
        <v>4.9000000000000004</v>
      </c>
      <c r="BD2" s="84">
        <v>32.6</v>
      </c>
      <c r="BE2" s="84">
        <v>15.9</v>
      </c>
      <c r="BF2" s="84">
        <v>5.31</v>
      </c>
      <c r="BG2" s="84">
        <v>9.41</v>
      </c>
      <c r="BH2" s="85">
        <v>27.7</v>
      </c>
      <c r="BI2" s="85">
        <v>20.100000000000001</v>
      </c>
      <c r="BJ2" s="85">
        <v>5.14</v>
      </c>
      <c r="BK2" s="85">
        <v>7.61</v>
      </c>
      <c r="BL2" s="85">
        <v>38.9</v>
      </c>
      <c r="BM2" s="85">
        <v>19.399999999999999</v>
      </c>
      <c r="BN2" s="85">
        <v>6.61</v>
      </c>
      <c r="BO2" s="86">
        <v>12.3</v>
      </c>
    </row>
    <row r="3" spans="1:67" ht="13" thickBot="1">
      <c r="A3" s="2">
        <v>2</v>
      </c>
      <c r="B3" s="1" t="s">
        <v>31</v>
      </c>
      <c r="C3" s="18">
        <v>0</v>
      </c>
      <c r="D3" s="77">
        <v>23.7</v>
      </c>
      <c r="E3" s="78">
        <v>18.899999999999999</v>
      </c>
      <c r="F3" s="78">
        <v>7.2</v>
      </c>
      <c r="G3" s="78">
        <v>4.53</v>
      </c>
      <c r="H3" s="78">
        <v>17.5</v>
      </c>
      <c r="I3" s="78">
        <v>15.1</v>
      </c>
      <c r="J3" s="78">
        <v>4.05</v>
      </c>
      <c r="K3" s="78">
        <v>4.05</v>
      </c>
      <c r="L3" s="79">
        <v>26.5</v>
      </c>
      <c r="M3" s="79">
        <v>21.7</v>
      </c>
      <c r="N3" s="79">
        <v>9.07</v>
      </c>
      <c r="O3" s="79">
        <v>5.99</v>
      </c>
      <c r="P3" s="79">
        <v>17.899999999999999</v>
      </c>
      <c r="Q3" s="79">
        <v>17.5</v>
      </c>
      <c r="R3" s="79">
        <v>4.74</v>
      </c>
      <c r="S3" s="79">
        <v>5.46</v>
      </c>
      <c r="T3" s="84">
        <v>21.4</v>
      </c>
      <c r="U3" s="84">
        <v>18.8</v>
      </c>
      <c r="V3" s="84">
        <v>6.5</v>
      </c>
      <c r="W3" s="84">
        <v>3.95</v>
      </c>
      <c r="X3" s="84">
        <v>13.7</v>
      </c>
      <c r="Y3" s="84">
        <v>13.6</v>
      </c>
      <c r="Z3" s="84">
        <v>3.78</v>
      </c>
      <c r="AA3" s="84">
        <v>3.56</v>
      </c>
      <c r="AB3" s="85">
        <v>25.9</v>
      </c>
      <c r="AC3" s="85">
        <v>20.9</v>
      </c>
      <c r="AD3" s="85">
        <v>8.14</v>
      </c>
      <c r="AE3" s="85">
        <v>5.86</v>
      </c>
      <c r="AF3" s="85">
        <v>18</v>
      </c>
      <c r="AG3" s="85">
        <v>18.7</v>
      </c>
      <c r="AH3" s="85">
        <v>4.7699999999999996</v>
      </c>
      <c r="AI3" s="86">
        <v>5.19</v>
      </c>
      <c r="AJ3" s="78">
        <v>24.4</v>
      </c>
      <c r="AK3" s="78">
        <v>18.5</v>
      </c>
      <c r="AL3" s="78">
        <v>6.6</v>
      </c>
      <c r="AM3" s="78">
        <v>4.04</v>
      </c>
      <c r="AN3" s="78">
        <v>14.2</v>
      </c>
      <c r="AO3" s="78">
        <v>12.9</v>
      </c>
      <c r="AP3" s="78">
        <v>3.52</v>
      </c>
      <c r="AQ3" s="78">
        <v>3.43</v>
      </c>
      <c r="AR3" s="79">
        <v>28</v>
      </c>
      <c r="AS3" s="79">
        <v>21.3</v>
      </c>
      <c r="AT3" s="79">
        <v>7.55</v>
      </c>
      <c r="AU3" s="79">
        <v>5.7</v>
      </c>
      <c r="AV3" s="79">
        <v>17.3</v>
      </c>
      <c r="AW3" s="79">
        <v>18.100000000000001</v>
      </c>
      <c r="AX3" s="79">
        <v>4.45</v>
      </c>
      <c r="AY3" s="79">
        <v>5.6</v>
      </c>
      <c r="AZ3" s="84">
        <v>22.7</v>
      </c>
      <c r="BA3" s="84">
        <v>18.2</v>
      </c>
      <c r="BB3" s="84">
        <v>5.78</v>
      </c>
      <c r="BC3" s="84">
        <v>3.87</v>
      </c>
      <c r="BD3" s="84">
        <v>14.7</v>
      </c>
      <c r="BE3" s="84">
        <v>13.4</v>
      </c>
      <c r="BF3" s="84">
        <v>3.36</v>
      </c>
      <c r="BG3" s="84">
        <v>3.48</v>
      </c>
      <c r="BH3" s="85">
        <v>27.8</v>
      </c>
      <c r="BI3" s="85">
        <v>20.399999999999999</v>
      </c>
      <c r="BJ3" s="85">
        <v>7.26</v>
      </c>
      <c r="BK3" s="85">
        <v>5.31</v>
      </c>
      <c r="BL3" s="85">
        <v>16.899999999999999</v>
      </c>
      <c r="BM3" s="85">
        <v>17</v>
      </c>
      <c r="BN3" s="85">
        <v>4.4000000000000004</v>
      </c>
      <c r="BO3" s="86">
        <v>4.93</v>
      </c>
    </row>
    <row r="4" spans="1:67" ht="13" thickBot="1">
      <c r="A4" s="2">
        <v>3</v>
      </c>
      <c r="B4" s="1" t="s">
        <v>33</v>
      </c>
      <c r="C4" s="18">
        <v>1</v>
      </c>
      <c r="D4" s="77">
        <v>18.3</v>
      </c>
      <c r="E4" s="78">
        <v>15.3</v>
      </c>
      <c r="F4" s="78">
        <v>11</v>
      </c>
      <c r="G4" s="78">
        <v>5.26</v>
      </c>
      <c r="H4" s="78">
        <v>11.5</v>
      </c>
      <c r="I4" s="78">
        <v>11.7</v>
      </c>
      <c r="J4" s="78">
        <v>9.01</v>
      </c>
      <c r="K4" s="78">
        <v>8.59</v>
      </c>
      <c r="L4" s="79">
        <v>17.399999999999999</v>
      </c>
      <c r="M4" s="79">
        <v>15</v>
      </c>
      <c r="N4" s="79">
        <v>10.3</v>
      </c>
      <c r="O4" s="79">
        <v>5.19</v>
      </c>
      <c r="P4" s="79">
        <v>11.2</v>
      </c>
      <c r="Q4" s="79">
        <v>12.4</v>
      </c>
      <c r="R4" s="79">
        <v>9.19</v>
      </c>
      <c r="S4" s="79">
        <v>9.44</v>
      </c>
      <c r="T4" s="84">
        <v>18.7</v>
      </c>
      <c r="U4" s="84">
        <v>15.5</v>
      </c>
      <c r="V4" s="84">
        <v>10.199999999999999</v>
      </c>
      <c r="W4" s="84">
        <v>4.42</v>
      </c>
      <c r="X4" s="84">
        <v>11.6</v>
      </c>
      <c r="Y4" s="84">
        <v>12</v>
      </c>
      <c r="Z4" s="84">
        <v>8.9499999999999993</v>
      </c>
      <c r="AA4" s="84">
        <v>8.1300000000000008</v>
      </c>
      <c r="AB4" s="85">
        <v>19.3</v>
      </c>
      <c r="AC4" s="85">
        <v>17</v>
      </c>
      <c r="AD4" s="85">
        <v>12.2</v>
      </c>
      <c r="AE4" s="85">
        <v>5.91</v>
      </c>
      <c r="AF4" s="85">
        <v>14.3</v>
      </c>
      <c r="AG4" s="85">
        <v>15.2</v>
      </c>
      <c r="AH4" s="85">
        <v>11.9</v>
      </c>
      <c r="AI4" s="86">
        <v>11.5</v>
      </c>
      <c r="AJ4" s="78">
        <v>15.2</v>
      </c>
      <c r="AK4" s="78">
        <v>14</v>
      </c>
      <c r="AL4" s="78">
        <v>9.31</v>
      </c>
      <c r="AM4" s="78">
        <v>4.78</v>
      </c>
      <c r="AN4" s="78">
        <v>11.2</v>
      </c>
      <c r="AO4" s="78">
        <v>11.8</v>
      </c>
      <c r="AP4" s="78">
        <v>8.35</v>
      </c>
      <c r="AQ4" s="78">
        <v>8.52</v>
      </c>
      <c r="AR4" s="79">
        <v>14.7</v>
      </c>
      <c r="AS4" s="79">
        <v>13.3</v>
      </c>
      <c r="AT4" s="79">
        <v>9.3800000000000008</v>
      </c>
      <c r="AU4" s="79">
        <v>4.7300000000000004</v>
      </c>
      <c r="AV4" s="79">
        <v>10.4</v>
      </c>
      <c r="AW4" s="79">
        <v>11.1</v>
      </c>
      <c r="AX4" s="79">
        <v>8.09</v>
      </c>
      <c r="AY4" s="79">
        <v>8.31</v>
      </c>
      <c r="AZ4" s="84">
        <v>15.9</v>
      </c>
      <c r="BA4" s="84">
        <v>14.7</v>
      </c>
      <c r="BB4" s="84">
        <v>10.3</v>
      </c>
      <c r="BC4" s="84">
        <v>4.7699999999999996</v>
      </c>
      <c r="BD4" s="84">
        <v>11.2</v>
      </c>
      <c r="BE4" s="84">
        <v>11.6</v>
      </c>
      <c r="BF4" s="84">
        <v>8.89</v>
      </c>
      <c r="BG4" s="84">
        <v>8.58</v>
      </c>
      <c r="BH4" s="85">
        <v>17.5</v>
      </c>
      <c r="BI4" s="85">
        <v>16.899999999999999</v>
      </c>
      <c r="BJ4" s="85">
        <v>10.6</v>
      </c>
      <c r="BK4" s="85">
        <v>5.3</v>
      </c>
      <c r="BL4" s="85">
        <v>13.2</v>
      </c>
      <c r="BM4" s="85">
        <v>15.1</v>
      </c>
      <c r="BN4" s="85">
        <v>10.4</v>
      </c>
      <c r="BO4" s="86">
        <v>11</v>
      </c>
    </row>
    <row r="5" spans="1:67" ht="13" thickBot="1">
      <c r="A5" s="19">
        <v>4</v>
      </c>
      <c r="B5" s="1" t="s">
        <v>35</v>
      </c>
      <c r="C5" s="18">
        <v>0</v>
      </c>
      <c r="D5" s="77">
        <v>28</v>
      </c>
      <c r="E5" s="78">
        <v>13.1</v>
      </c>
      <c r="F5" s="78">
        <v>9.66</v>
      </c>
      <c r="G5" s="78">
        <v>11.4</v>
      </c>
      <c r="H5" s="78">
        <v>24.3</v>
      </c>
      <c r="I5" s="78">
        <v>20.100000000000001</v>
      </c>
      <c r="J5" s="78">
        <v>9.91</v>
      </c>
      <c r="K5" s="78">
        <v>13.4</v>
      </c>
      <c r="L5" s="79">
        <v>27.5</v>
      </c>
      <c r="M5" s="79">
        <v>13.3</v>
      </c>
      <c r="N5" s="79">
        <v>10.7</v>
      </c>
      <c r="O5" s="79">
        <v>12.3</v>
      </c>
      <c r="P5" s="79">
        <v>24.6</v>
      </c>
      <c r="Q5" s="79">
        <v>20.3</v>
      </c>
      <c r="R5" s="79">
        <v>9.9499999999999993</v>
      </c>
      <c r="S5" s="79">
        <v>13.1</v>
      </c>
      <c r="T5" s="84">
        <v>29.3</v>
      </c>
      <c r="U5" s="84">
        <v>14.3</v>
      </c>
      <c r="V5" s="84">
        <v>10.4</v>
      </c>
      <c r="W5" s="84">
        <v>12</v>
      </c>
      <c r="X5" s="84">
        <v>25.3</v>
      </c>
      <c r="Y5" s="84">
        <v>20.9</v>
      </c>
      <c r="Z5" s="84">
        <v>9.91</v>
      </c>
      <c r="AA5" s="84">
        <v>13.2</v>
      </c>
      <c r="AB5" s="85">
        <v>31.8</v>
      </c>
      <c r="AC5" s="85">
        <v>16.399999999999999</v>
      </c>
      <c r="AD5" s="85">
        <v>12.6</v>
      </c>
      <c r="AE5" s="85">
        <v>15.7</v>
      </c>
      <c r="AF5" s="85">
        <v>30.5</v>
      </c>
      <c r="AG5" s="85">
        <v>25.1</v>
      </c>
      <c r="AH5" s="85">
        <v>13</v>
      </c>
      <c r="AI5" s="86">
        <v>17.600000000000001</v>
      </c>
      <c r="AJ5" s="78">
        <v>25.6</v>
      </c>
      <c r="AK5" s="78">
        <v>12.2</v>
      </c>
      <c r="AL5" s="78">
        <v>9.17</v>
      </c>
      <c r="AM5" s="78">
        <v>11.4</v>
      </c>
      <c r="AN5" s="78">
        <v>23.4</v>
      </c>
      <c r="AO5" s="78">
        <v>19.3</v>
      </c>
      <c r="AP5" s="78">
        <v>9.35</v>
      </c>
      <c r="AQ5" s="78">
        <v>12.5</v>
      </c>
      <c r="AR5" s="79">
        <v>26.6</v>
      </c>
      <c r="AS5" s="79">
        <v>13.2</v>
      </c>
      <c r="AT5" s="79">
        <v>9.7200000000000006</v>
      </c>
      <c r="AU5" s="79">
        <v>12.9</v>
      </c>
      <c r="AV5" s="79">
        <v>25.8</v>
      </c>
      <c r="AW5" s="79">
        <v>21.2</v>
      </c>
      <c r="AX5" s="79">
        <v>10.4</v>
      </c>
      <c r="AY5" s="79">
        <v>13.7</v>
      </c>
      <c r="AZ5" s="84">
        <v>24.5</v>
      </c>
      <c r="BA5" s="84">
        <v>11.9</v>
      </c>
      <c r="BB5" s="84">
        <v>9.8699999999999992</v>
      </c>
      <c r="BC5" s="84">
        <v>9.61</v>
      </c>
      <c r="BD5" s="84">
        <v>21.6</v>
      </c>
      <c r="BE5" s="84">
        <v>18.2</v>
      </c>
      <c r="BF5" s="84">
        <v>8.5299999999999994</v>
      </c>
      <c r="BG5" s="84">
        <v>10.9</v>
      </c>
      <c r="BH5" s="85">
        <v>28.4</v>
      </c>
      <c r="BI5" s="85">
        <v>14</v>
      </c>
      <c r="BJ5" s="85">
        <v>12.4</v>
      </c>
      <c r="BK5" s="85">
        <v>13.4</v>
      </c>
      <c r="BL5" s="85">
        <v>27.3</v>
      </c>
      <c r="BM5" s="85">
        <v>23.2</v>
      </c>
      <c r="BN5" s="85">
        <v>11.3</v>
      </c>
      <c r="BO5" s="86">
        <v>15.4</v>
      </c>
    </row>
    <row r="6" spans="1:67" ht="13" thickBot="1">
      <c r="A6" s="2">
        <v>5</v>
      </c>
      <c r="B6" s="1" t="s">
        <v>36</v>
      </c>
      <c r="C6" s="18">
        <v>0</v>
      </c>
      <c r="D6" s="77">
        <v>17.600000000000001</v>
      </c>
      <c r="E6" s="78">
        <v>29.4</v>
      </c>
      <c r="F6" s="78">
        <v>12.1</v>
      </c>
      <c r="G6" s="78">
        <v>12.7</v>
      </c>
      <c r="H6" s="78">
        <v>19.5</v>
      </c>
      <c r="I6" s="78">
        <v>8.24</v>
      </c>
      <c r="J6" s="78">
        <v>6.24</v>
      </c>
      <c r="K6" s="78">
        <v>17.399999999999999</v>
      </c>
      <c r="L6" s="79">
        <v>17.899999999999999</v>
      </c>
      <c r="M6" s="79">
        <v>30.8</v>
      </c>
      <c r="N6" s="79">
        <v>13.6</v>
      </c>
      <c r="O6" s="79">
        <v>13.7</v>
      </c>
      <c r="P6" s="79">
        <v>20.2</v>
      </c>
      <c r="Q6" s="79">
        <v>9.5500000000000007</v>
      </c>
      <c r="R6" s="79">
        <v>7.4</v>
      </c>
      <c r="S6" s="79">
        <v>19.600000000000001</v>
      </c>
      <c r="T6" s="84">
        <v>15.6</v>
      </c>
      <c r="U6" s="84">
        <v>26.4</v>
      </c>
      <c r="V6" s="84">
        <v>10.6</v>
      </c>
      <c r="W6" s="84">
        <v>9.16</v>
      </c>
      <c r="X6" s="84">
        <v>21.2</v>
      </c>
      <c r="Y6" s="84">
        <v>9.1</v>
      </c>
      <c r="Z6" s="84">
        <v>6.51</v>
      </c>
      <c r="AA6" s="84">
        <v>19.5</v>
      </c>
      <c r="AB6" s="85">
        <v>16.8</v>
      </c>
      <c r="AC6" s="85">
        <v>28.8</v>
      </c>
      <c r="AD6" s="85">
        <v>11.8</v>
      </c>
      <c r="AE6" s="85">
        <v>10.7</v>
      </c>
      <c r="AF6" s="85">
        <v>23.1</v>
      </c>
      <c r="AG6" s="85">
        <v>10.5</v>
      </c>
      <c r="AH6" s="85">
        <v>7.73</v>
      </c>
      <c r="AI6" s="86">
        <v>24</v>
      </c>
      <c r="AJ6" s="78">
        <v>13.9</v>
      </c>
      <c r="AK6" s="78">
        <v>22.9</v>
      </c>
      <c r="AL6" s="78">
        <v>10.1</v>
      </c>
      <c r="AM6" s="78">
        <v>10.1</v>
      </c>
      <c r="AN6" s="78">
        <v>18.3</v>
      </c>
      <c r="AO6" s="78">
        <v>7.41</v>
      </c>
      <c r="AP6" s="78">
        <v>5.47</v>
      </c>
      <c r="AQ6" s="78">
        <v>16</v>
      </c>
      <c r="AR6" s="79">
        <v>16.899999999999999</v>
      </c>
      <c r="AS6" s="79">
        <v>27.1</v>
      </c>
      <c r="AT6" s="79">
        <v>12.7</v>
      </c>
      <c r="AU6" s="79">
        <v>12.5</v>
      </c>
      <c r="AV6" s="79">
        <v>19.5</v>
      </c>
      <c r="AW6" s="79">
        <v>8.69</v>
      </c>
      <c r="AX6" s="79">
        <v>6.05</v>
      </c>
      <c r="AY6" s="79">
        <v>18.100000000000001</v>
      </c>
      <c r="AZ6" s="84">
        <v>14.7</v>
      </c>
      <c r="BA6" s="84">
        <v>24.4</v>
      </c>
      <c r="BB6" s="84">
        <v>10</v>
      </c>
      <c r="BC6" s="84">
        <v>8.59</v>
      </c>
      <c r="BD6" s="84">
        <v>19.3</v>
      </c>
      <c r="BE6" s="84">
        <v>8.69</v>
      </c>
      <c r="BF6" s="84">
        <v>6.17</v>
      </c>
      <c r="BG6" s="84">
        <v>18.600000000000001</v>
      </c>
      <c r="BH6" s="85">
        <v>15.4</v>
      </c>
      <c r="BI6" s="85">
        <v>25.1</v>
      </c>
      <c r="BJ6" s="85">
        <v>10.3</v>
      </c>
      <c r="BK6" s="85">
        <v>9.27</v>
      </c>
      <c r="BL6" s="85">
        <v>21.8</v>
      </c>
      <c r="BM6" s="85">
        <v>9.68</v>
      </c>
      <c r="BN6" s="85">
        <v>6.68</v>
      </c>
      <c r="BO6" s="86">
        <v>21.5</v>
      </c>
    </row>
    <row r="7" spans="1:67" ht="13" thickBot="1">
      <c r="A7" s="2">
        <v>6</v>
      </c>
      <c r="B7" s="1" t="s">
        <v>38</v>
      </c>
      <c r="C7" s="18">
        <v>0</v>
      </c>
      <c r="D7" s="77">
        <v>39</v>
      </c>
      <c r="E7" s="78">
        <v>16.899999999999999</v>
      </c>
      <c r="F7" s="78">
        <v>23</v>
      </c>
      <c r="G7" s="78">
        <v>11.9</v>
      </c>
      <c r="H7" s="78">
        <v>25.7</v>
      </c>
      <c r="I7" s="78">
        <v>19.8</v>
      </c>
      <c r="J7" s="78">
        <v>10.1</v>
      </c>
      <c r="K7" s="78">
        <v>9.43</v>
      </c>
      <c r="L7" s="79">
        <v>52</v>
      </c>
      <c r="M7" s="79">
        <v>24.2</v>
      </c>
      <c r="N7" s="79">
        <v>30.5</v>
      </c>
      <c r="O7" s="79">
        <v>18.7</v>
      </c>
      <c r="P7" s="79">
        <v>32.5</v>
      </c>
      <c r="Q7" s="79">
        <v>25.3</v>
      </c>
      <c r="R7" s="79">
        <v>13.8</v>
      </c>
      <c r="S7" s="79">
        <v>14</v>
      </c>
      <c r="T7" s="84">
        <v>43.3</v>
      </c>
      <c r="U7" s="84">
        <v>18.8</v>
      </c>
      <c r="V7" s="84">
        <v>23</v>
      </c>
      <c r="W7" s="84">
        <v>13.1</v>
      </c>
      <c r="X7" s="84">
        <v>26.1</v>
      </c>
      <c r="Y7" s="84">
        <v>21.4</v>
      </c>
      <c r="Z7" s="84">
        <v>10.5</v>
      </c>
      <c r="AA7" s="84">
        <v>9.92</v>
      </c>
      <c r="AB7" s="85">
        <v>50.1</v>
      </c>
      <c r="AC7" s="85">
        <v>21</v>
      </c>
      <c r="AD7" s="85">
        <v>28</v>
      </c>
      <c r="AE7" s="85">
        <v>17.5</v>
      </c>
      <c r="AF7" s="85">
        <v>31.4</v>
      </c>
      <c r="AG7" s="85">
        <v>25.1</v>
      </c>
      <c r="AH7" s="85">
        <v>12.4</v>
      </c>
      <c r="AI7" s="86">
        <v>13.7</v>
      </c>
      <c r="AJ7" s="78">
        <v>38.799999999999997</v>
      </c>
      <c r="AK7" s="78">
        <v>18.2</v>
      </c>
      <c r="AL7" s="78">
        <v>22.4</v>
      </c>
      <c r="AM7" s="78">
        <v>10.5</v>
      </c>
      <c r="AN7" s="78">
        <v>24.2</v>
      </c>
      <c r="AO7" s="78">
        <v>18.8</v>
      </c>
      <c r="AP7" s="78">
        <v>9.07</v>
      </c>
      <c r="AQ7" s="78">
        <v>8.49</v>
      </c>
      <c r="AR7" s="79">
        <v>52.6</v>
      </c>
      <c r="AS7" s="79">
        <v>27</v>
      </c>
      <c r="AT7" s="79">
        <v>31.9</v>
      </c>
      <c r="AU7" s="79">
        <v>18.899999999999999</v>
      </c>
      <c r="AV7" s="79">
        <v>31.4</v>
      </c>
      <c r="AW7" s="79">
        <v>24.7</v>
      </c>
      <c r="AX7" s="79">
        <v>12.8</v>
      </c>
      <c r="AY7" s="79">
        <v>14.2</v>
      </c>
      <c r="AZ7" s="84">
        <v>42.5</v>
      </c>
      <c r="BA7" s="84">
        <v>19.600000000000001</v>
      </c>
      <c r="BB7" s="84">
        <v>22.5</v>
      </c>
      <c r="BC7" s="84">
        <v>13.6</v>
      </c>
      <c r="BD7" s="84">
        <v>28.1</v>
      </c>
      <c r="BE7" s="84">
        <v>21.9</v>
      </c>
      <c r="BF7" s="84">
        <v>10.6</v>
      </c>
      <c r="BG7" s="84">
        <v>10.4</v>
      </c>
      <c r="BH7" s="85">
        <v>57.1</v>
      </c>
      <c r="BI7" s="85">
        <v>25.3</v>
      </c>
      <c r="BJ7" s="85">
        <v>29.1</v>
      </c>
      <c r="BK7" s="85">
        <v>19.399999999999999</v>
      </c>
      <c r="BL7" s="85">
        <v>31.8</v>
      </c>
      <c r="BM7" s="85">
        <v>26.1</v>
      </c>
      <c r="BN7" s="85">
        <v>13.5</v>
      </c>
      <c r="BO7" s="86">
        <v>14.2</v>
      </c>
    </row>
    <row r="8" spans="1:67" ht="13" thickBot="1">
      <c r="A8" s="2">
        <v>7</v>
      </c>
      <c r="B8" s="1" t="s">
        <v>40</v>
      </c>
      <c r="C8" s="18">
        <v>1</v>
      </c>
      <c r="D8" s="77">
        <v>16.399999999999999</v>
      </c>
      <c r="E8" s="78">
        <v>11.8</v>
      </c>
      <c r="F8" s="78">
        <v>9.86</v>
      </c>
      <c r="G8" s="78">
        <v>7.7</v>
      </c>
      <c r="H8" s="78">
        <v>14.9</v>
      </c>
      <c r="I8" s="78">
        <v>17.100000000000001</v>
      </c>
      <c r="J8" s="78">
        <v>9.3800000000000008</v>
      </c>
      <c r="K8" s="78">
        <v>8.1</v>
      </c>
      <c r="L8" s="79">
        <v>19.3</v>
      </c>
      <c r="M8" s="79">
        <v>14.7</v>
      </c>
      <c r="N8" s="79">
        <v>12.4</v>
      </c>
      <c r="O8" s="79">
        <v>8.98</v>
      </c>
      <c r="P8" s="79">
        <v>17.8</v>
      </c>
      <c r="Q8" s="79">
        <v>19.899999999999999</v>
      </c>
      <c r="R8" s="79">
        <v>12.4</v>
      </c>
      <c r="S8" s="79">
        <v>10.8</v>
      </c>
      <c r="T8" s="84">
        <v>14.9</v>
      </c>
      <c r="U8" s="84">
        <v>10.5</v>
      </c>
      <c r="V8" s="84">
        <v>8.82</v>
      </c>
      <c r="W8" s="84">
        <v>6.33</v>
      </c>
      <c r="X8" s="84">
        <v>12.3</v>
      </c>
      <c r="Y8" s="84">
        <v>14.5</v>
      </c>
      <c r="Z8" s="84">
        <v>8.48</v>
      </c>
      <c r="AA8" s="84">
        <v>6.62</v>
      </c>
      <c r="AB8" s="85">
        <v>19.399999999999999</v>
      </c>
      <c r="AC8" s="85">
        <v>15.8</v>
      </c>
      <c r="AD8" s="85">
        <v>13</v>
      </c>
      <c r="AE8" s="85">
        <v>9.75</v>
      </c>
      <c r="AF8" s="85">
        <v>17</v>
      </c>
      <c r="AG8" s="85">
        <v>19.899999999999999</v>
      </c>
      <c r="AH8" s="85">
        <v>12.6</v>
      </c>
      <c r="AI8" s="86">
        <v>11</v>
      </c>
      <c r="AJ8" s="78">
        <v>16.8</v>
      </c>
      <c r="AK8" s="78">
        <v>11.6</v>
      </c>
      <c r="AL8" s="78">
        <v>10.5</v>
      </c>
      <c r="AM8" s="78">
        <v>7.01</v>
      </c>
      <c r="AN8" s="78">
        <v>14.5</v>
      </c>
      <c r="AO8" s="78">
        <v>15.9</v>
      </c>
      <c r="AP8" s="78">
        <v>9.65</v>
      </c>
      <c r="AQ8" s="78">
        <v>7.9</v>
      </c>
      <c r="AR8" s="79">
        <v>15.7</v>
      </c>
      <c r="AS8" s="79">
        <v>10.7</v>
      </c>
      <c r="AT8" s="79">
        <v>9.61</v>
      </c>
      <c r="AU8" s="79">
        <v>6.35</v>
      </c>
      <c r="AV8" s="79">
        <v>14.7</v>
      </c>
      <c r="AW8" s="79">
        <v>16.399999999999999</v>
      </c>
      <c r="AX8" s="79">
        <v>9.56</v>
      </c>
      <c r="AY8" s="79">
        <v>8</v>
      </c>
      <c r="AZ8" s="84">
        <v>14.9</v>
      </c>
      <c r="BA8" s="84">
        <v>10.3</v>
      </c>
      <c r="BB8" s="84">
        <v>8.8699999999999992</v>
      </c>
      <c r="BC8" s="84">
        <v>5.67</v>
      </c>
      <c r="BD8" s="84">
        <v>12.7</v>
      </c>
      <c r="BE8" s="84">
        <v>14.8</v>
      </c>
      <c r="BF8" s="84">
        <v>8.5500000000000007</v>
      </c>
      <c r="BG8" s="84">
        <v>7.98</v>
      </c>
      <c r="BH8" s="85">
        <v>19.399999999999999</v>
      </c>
      <c r="BI8" s="85">
        <v>14.7</v>
      </c>
      <c r="BJ8" s="85">
        <v>12.2</v>
      </c>
      <c r="BK8" s="85">
        <v>8.08</v>
      </c>
      <c r="BL8" s="85">
        <v>16.2</v>
      </c>
      <c r="BM8" s="85">
        <v>18.8</v>
      </c>
      <c r="BN8" s="85">
        <v>12</v>
      </c>
      <c r="BO8" s="86">
        <v>11.1</v>
      </c>
    </row>
    <row r="9" spans="1:67" ht="13" thickBot="1">
      <c r="A9" s="2">
        <v>8</v>
      </c>
      <c r="B9" s="1" t="s">
        <v>41</v>
      </c>
      <c r="C9" s="18">
        <v>1</v>
      </c>
      <c r="D9" s="77">
        <v>17.3</v>
      </c>
      <c r="E9" s="78">
        <v>10.3</v>
      </c>
      <c r="F9" s="78">
        <v>19.7</v>
      </c>
      <c r="G9" s="78">
        <v>13.7</v>
      </c>
      <c r="H9" s="78">
        <v>15</v>
      </c>
      <c r="I9" s="78">
        <v>8.09</v>
      </c>
      <c r="J9" s="78">
        <v>17.600000000000001</v>
      </c>
      <c r="K9" s="78">
        <v>12.5</v>
      </c>
      <c r="L9" s="79">
        <v>18.8</v>
      </c>
      <c r="M9" s="79">
        <v>11</v>
      </c>
      <c r="N9" s="79">
        <v>21.2</v>
      </c>
      <c r="O9" s="79">
        <v>15.5</v>
      </c>
      <c r="P9" s="79">
        <v>15.4</v>
      </c>
      <c r="Q9" s="79">
        <v>8.49</v>
      </c>
      <c r="R9" s="79">
        <v>18.600000000000001</v>
      </c>
      <c r="S9" s="79">
        <v>13.9</v>
      </c>
      <c r="T9" s="84">
        <v>19.2</v>
      </c>
      <c r="U9" s="84">
        <v>10.7</v>
      </c>
      <c r="V9" s="84">
        <v>17</v>
      </c>
      <c r="W9" s="84">
        <v>12.7</v>
      </c>
      <c r="X9" s="84">
        <v>13.2</v>
      </c>
      <c r="Y9" s="84">
        <v>7.52</v>
      </c>
      <c r="Z9" s="84">
        <v>15.3</v>
      </c>
      <c r="AA9" s="84">
        <v>11</v>
      </c>
      <c r="AB9" s="85">
        <v>20.6</v>
      </c>
      <c r="AC9" s="85">
        <v>11.6</v>
      </c>
      <c r="AD9" s="85">
        <v>19.2</v>
      </c>
      <c r="AE9" s="85">
        <v>17.600000000000001</v>
      </c>
      <c r="AF9" s="85">
        <v>15.1</v>
      </c>
      <c r="AG9" s="85">
        <v>9.02</v>
      </c>
      <c r="AH9" s="85">
        <v>21.8</v>
      </c>
      <c r="AI9" s="86">
        <v>16.3</v>
      </c>
      <c r="AJ9" s="78">
        <v>14.9</v>
      </c>
      <c r="AK9" s="78">
        <v>8.8699999999999992</v>
      </c>
      <c r="AL9" s="78">
        <v>16</v>
      </c>
      <c r="AM9" s="78">
        <v>11.7</v>
      </c>
      <c r="AN9" s="78">
        <v>12.2</v>
      </c>
      <c r="AO9" s="78">
        <v>6.18</v>
      </c>
      <c r="AP9" s="78">
        <v>13.8</v>
      </c>
      <c r="AQ9" s="78">
        <v>11</v>
      </c>
      <c r="AR9" s="79">
        <v>15.2</v>
      </c>
      <c r="AS9" s="79">
        <v>9.27</v>
      </c>
      <c r="AT9" s="79">
        <v>16.600000000000001</v>
      </c>
      <c r="AU9" s="79">
        <v>11.8</v>
      </c>
      <c r="AV9" s="79">
        <v>11.7</v>
      </c>
      <c r="AW9" s="79">
        <v>6.09</v>
      </c>
      <c r="AX9" s="79">
        <v>13.6</v>
      </c>
      <c r="AY9" s="79">
        <v>11.2</v>
      </c>
      <c r="AZ9" s="84">
        <v>15.2</v>
      </c>
      <c r="BA9" s="84">
        <v>8.7899999999999991</v>
      </c>
      <c r="BB9" s="84">
        <v>14.5</v>
      </c>
      <c r="BC9" s="84">
        <v>10.6</v>
      </c>
      <c r="BD9" s="84">
        <v>12.2</v>
      </c>
      <c r="BE9" s="84">
        <v>6.72</v>
      </c>
      <c r="BF9" s="84">
        <v>13.6</v>
      </c>
      <c r="BG9" s="84">
        <v>11.2</v>
      </c>
      <c r="BH9" s="85">
        <v>16.7</v>
      </c>
      <c r="BI9" s="85">
        <v>9.5500000000000007</v>
      </c>
      <c r="BJ9" s="85">
        <v>17.399999999999999</v>
      </c>
      <c r="BK9" s="85">
        <v>15.7</v>
      </c>
      <c r="BL9" s="85">
        <v>12.3</v>
      </c>
      <c r="BM9" s="85">
        <v>7.15</v>
      </c>
      <c r="BN9" s="85">
        <v>18.3</v>
      </c>
      <c r="BO9" s="86">
        <v>13.4</v>
      </c>
    </row>
    <row r="10" spans="1:67" ht="13" thickBot="1">
      <c r="A10" s="2">
        <v>9</v>
      </c>
      <c r="B10" s="1" t="s">
        <v>43</v>
      </c>
      <c r="C10" s="18">
        <v>1</v>
      </c>
      <c r="D10" s="77">
        <v>27.5</v>
      </c>
      <c r="E10" s="78">
        <v>10.199999999999999</v>
      </c>
      <c r="F10" s="78">
        <v>7.14</v>
      </c>
      <c r="G10" s="78">
        <v>7.5</v>
      </c>
      <c r="H10" s="78">
        <v>25.2</v>
      </c>
      <c r="I10" s="78">
        <v>13.7</v>
      </c>
      <c r="J10" s="78">
        <v>9.89</v>
      </c>
      <c r="K10" s="78">
        <v>15.6</v>
      </c>
      <c r="L10" s="79">
        <v>31.4</v>
      </c>
      <c r="M10" s="79">
        <v>13.8</v>
      </c>
      <c r="N10" s="79">
        <v>8.93</v>
      </c>
      <c r="O10" s="79">
        <v>8.82</v>
      </c>
      <c r="P10" s="79">
        <v>28</v>
      </c>
      <c r="Q10" s="79">
        <v>14.8</v>
      </c>
      <c r="R10" s="79">
        <v>13</v>
      </c>
      <c r="S10" s="79">
        <v>16.7</v>
      </c>
      <c r="T10" s="84">
        <v>33.4</v>
      </c>
      <c r="U10" s="84">
        <v>12.6</v>
      </c>
      <c r="V10" s="84">
        <v>9.82</v>
      </c>
      <c r="W10" s="84">
        <v>9.09</v>
      </c>
      <c r="X10" s="84">
        <v>30.1</v>
      </c>
      <c r="Y10" s="84">
        <v>17.5</v>
      </c>
      <c r="Z10" s="84">
        <v>15.7</v>
      </c>
      <c r="AA10" s="84">
        <v>18.600000000000001</v>
      </c>
      <c r="AB10" s="85">
        <v>35.799999999999997</v>
      </c>
      <c r="AC10" s="85">
        <v>15</v>
      </c>
      <c r="AD10" s="85">
        <v>12.6</v>
      </c>
      <c r="AE10" s="85">
        <v>11.4</v>
      </c>
      <c r="AF10" s="85">
        <v>33.5</v>
      </c>
      <c r="AG10" s="85">
        <v>19.3</v>
      </c>
      <c r="AH10" s="85">
        <v>20.9</v>
      </c>
      <c r="AI10" s="86">
        <v>22.7</v>
      </c>
      <c r="AJ10" s="78">
        <v>29.2</v>
      </c>
      <c r="AK10" s="78">
        <v>11.5</v>
      </c>
      <c r="AL10" s="78">
        <v>8.91</v>
      </c>
      <c r="AM10" s="78">
        <v>8.6</v>
      </c>
      <c r="AN10" s="78">
        <v>27.5</v>
      </c>
      <c r="AO10" s="78">
        <v>15.7</v>
      </c>
      <c r="AP10" s="78">
        <v>12.4</v>
      </c>
      <c r="AQ10" s="78">
        <v>17.7</v>
      </c>
      <c r="AR10" s="79">
        <v>26.1</v>
      </c>
      <c r="AS10" s="79">
        <v>9.7100000000000009</v>
      </c>
      <c r="AT10" s="79">
        <v>7.27</v>
      </c>
      <c r="AU10" s="79">
        <v>7.2</v>
      </c>
      <c r="AV10" s="79">
        <v>25.6</v>
      </c>
      <c r="AW10" s="79">
        <v>14</v>
      </c>
      <c r="AX10" s="79">
        <v>9.1999999999999993</v>
      </c>
      <c r="AY10" s="79">
        <v>15</v>
      </c>
      <c r="AZ10" s="84">
        <v>29.7</v>
      </c>
      <c r="BA10" s="84">
        <v>11.4</v>
      </c>
      <c r="BB10" s="84">
        <v>8.75</v>
      </c>
      <c r="BC10" s="84">
        <v>8.6199999999999992</v>
      </c>
      <c r="BD10" s="84">
        <v>27.4</v>
      </c>
      <c r="BE10" s="84">
        <v>15.3</v>
      </c>
      <c r="BF10" s="84">
        <v>12</v>
      </c>
      <c r="BG10" s="84">
        <v>17.2</v>
      </c>
      <c r="BH10" s="85">
        <v>33.9</v>
      </c>
      <c r="BI10" s="85">
        <v>13.3</v>
      </c>
      <c r="BJ10" s="85">
        <v>11.4</v>
      </c>
      <c r="BK10" s="85">
        <v>10.4</v>
      </c>
      <c r="BL10" s="85">
        <v>31.3</v>
      </c>
      <c r="BM10" s="85">
        <v>19</v>
      </c>
      <c r="BN10" s="85">
        <v>18.8</v>
      </c>
      <c r="BO10" s="86">
        <v>21.7</v>
      </c>
    </row>
    <row r="11" spans="1:67" ht="13" thickBot="1">
      <c r="A11" s="2">
        <v>10</v>
      </c>
      <c r="B11" s="1" t="s">
        <v>44</v>
      </c>
      <c r="C11" s="18">
        <v>0</v>
      </c>
      <c r="D11" s="77">
        <v>15.9</v>
      </c>
      <c r="E11" s="78">
        <v>20.8</v>
      </c>
      <c r="F11" s="78">
        <v>7.12</v>
      </c>
      <c r="G11" s="78">
        <v>4.4400000000000004</v>
      </c>
      <c r="H11" s="78">
        <v>28.9</v>
      </c>
      <c r="I11" s="78">
        <v>23.8</v>
      </c>
      <c r="J11" s="78">
        <v>17.399999999999999</v>
      </c>
      <c r="K11" s="78">
        <v>13.8</v>
      </c>
      <c r="L11" s="79">
        <v>18.600000000000001</v>
      </c>
      <c r="M11" s="79">
        <v>24.9</v>
      </c>
      <c r="N11" s="79">
        <v>8.08</v>
      </c>
      <c r="O11" s="79">
        <v>5.45</v>
      </c>
      <c r="P11" s="79">
        <v>34.6</v>
      </c>
      <c r="Q11" s="79">
        <v>28</v>
      </c>
      <c r="R11" s="79">
        <v>21.1</v>
      </c>
      <c r="S11" s="79">
        <v>16.8</v>
      </c>
      <c r="T11" s="84">
        <v>15.6</v>
      </c>
      <c r="U11" s="84">
        <v>21.1</v>
      </c>
      <c r="V11" s="84">
        <v>6.02</v>
      </c>
      <c r="W11" s="84">
        <v>3.77</v>
      </c>
      <c r="X11" s="84">
        <v>26.2</v>
      </c>
      <c r="Y11" s="84">
        <v>21.7</v>
      </c>
      <c r="Z11" s="84">
        <v>16.399999999999999</v>
      </c>
      <c r="AA11" s="84">
        <v>11.9</v>
      </c>
      <c r="AB11" s="85">
        <v>17.2</v>
      </c>
      <c r="AC11" s="85">
        <v>23.2</v>
      </c>
      <c r="AD11" s="85">
        <v>6.48</v>
      </c>
      <c r="AE11" s="85">
        <v>4.53</v>
      </c>
      <c r="AF11" s="85">
        <v>26.9</v>
      </c>
      <c r="AG11" s="85">
        <v>24.2</v>
      </c>
      <c r="AH11" s="85">
        <v>22</v>
      </c>
      <c r="AI11" s="86">
        <v>14.8</v>
      </c>
      <c r="AJ11" s="78">
        <v>14.7</v>
      </c>
      <c r="AK11" s="78">
        <v>19.3</v>
      </c>
      <c r="AL11" s="78">
        <v>5.74</v>
      </c>
      <c r="AM11" s="78">
        <v>4.1399999999999997</v>
      </c>
      <c r="AN11" s="78">
        <v>27.4</v>
      </c>
      <c r="AO11" s="78">
        <v>22.3</v>
      </c>
      <c r="AP11" s="78">
        <v>15.4</v>
      </c>
      <c r="AQ11" s="78">
        <v>12.9</v>
      </c>
      <c r="AR11" s="79">
        <v>16.899999999999999</v>
      </c>
      <c r="AS11" s="79">
        <v>23</v>
      </c>
      <c r="AT11" s="79">
        <v>7.42</v>
      </c>
      <c r="AU11" s="79">
        <v>5.0199999999999996</v>
      </c>
      <c r="AV11" s="79">
        <v>30.8</v>
      </c>
      <c r="AW11" s="79">
        <v>24.6</v>
      </c>
      <c r="AX11" s="79">
        <v>18.399999999999999</v>
      </c>
      <c r="AY11" s="79">
        <v>15.2</v>
      </c>
      <c r="AZ11" s="84">
        <v>16.2</v>
      </c>
      <c r="BA11" s="84">
        <v>20.9</v>
      </c>
      <c r="BB11" s="84">
        <v>5.37</v>
      </c>
      <c r="BC11" s="84">
        <v>3.96</v>
      </c>
      <c r="BD11" s="84">
        <v>25.1</v>
      </c>
      <c r="BE11" s="84">
        <v>21.7</v>
      </c>
      <c r="BF11" s="84">
        <v>16.3</v>
      </c>
      <c r="BG11" s="84">
        <v>11.8</v>
      </c>
      <c r="BH11" s="85">
        <v>18.399999999999999</v>
      </c>
      <c r="BI11" s="85">
        <v>24.3</v>
      </c>
      <c r="BJ11" s="85">
        <v>7.05</v>
      </c>
      <c r="BK11" s="85">
        <v>5.34</v>
      </c>
      <c r="BL11" s="85">
        <v>29.1</v>
      </c>
      <c r="BM11" s="85">
        <v>25.5</v>
      </c>
      <c r="BN11" s="85">
        <v>22.7</v>
      </c>
      <c r="BO11" s="86">
        <v>16.399999999999999</v>
      </c>
    </row>
    <row r="12" spans="1:67" ht="13" thickBot="1">
      <c r="A12" s="2">
        <v>11</v>
      </c>
      <c r="B12" s="1" t="s">
        <v>45</v>
      </c>
      <c r="C12" s="18">
        <v>0</v>
      </c>
      <c r="D12" s="77">
        <v>11.4</v>
      </c>
      <c r="E12" s="78">
        <v>5.86</v>
      </c>
      <c r="F12" s="78">
        <v>6.57</v>
      </c>
      <c r="G12" s="78">
        <v>9.42</v>
      </c>
      <c r="H12" s="78">
        <v>19.899999999999999</v>
      </c>
      <c r="I12" s="78">
        <v>10.5</v>
      </c>
      <c r="J12" s="78">
        <v>19.3</v>
      </c>
      <c r="K12" s="78">
        <v>10.9</v>
      </c>
      <c r="L12" s="79">
        <v>11.9</v>
      </c>
      <c r="M12" s="79">
        <v>6.66</v>
      </c>
      <c r="N12" s="79">
        <v>7.06</v>
      </c>
      <c r="O12" s="79">
        <v>11</v>
      </c>
      <c r="P12" s="79">
        <v>21.1</v>
      </c>
      <c r="Q12" s="79">
        <v>11.6</v>
      </c>
      <c r="R12" s="79">
        <v>21.7</v>
      </c>
      <c r="S12" s="79">
        <v>11.1</v>
      </c>
      <c r="T12" s="84">
        <v>12</v>
      </c>
      <c r="U12" s="84">
        <v>5.73</v>
      </c>
      <c r="V12" s="84">
        <v>3.34</v>
      </c>
      <c r="W12" s="84">
        <v>5.93</v>
      </c>
      <c r="X12" s="84">
        <v>17.100000000000001</v>
      </c>
      <c r="Y12" s="84">
        <v>10.199999999999999</v>
      </c>
      <c r="Z12" s="84">
        <v>17.399999999999999</v>
      </c>
      <c r="AA12" s="84">
        <v>8.59</v>
      </c>
      <c r="AB12" s="85">
        <v>13.9</v>
      </c>
      <c r="AC12" s="85">
        <v>7.45</v>
      </c>
      <c r="AD12" s="85">
        <v>4.97</v>
      </c>
      <c r="AE12" s="85">
        <v>11.3</v>
      </c>
      <c r="AF12" s="85">
        <v>20.2</v>
      </c>
      <c r="AG12" s="85">
        <v>12.2</v>
      </c>
      <c r="AH12" s="85">
        <v>24</v>
      </c>
      <c r="AI12" s="86">
        <v>12.9</v>
      </c>
      <c r="AJ12" s="78">
        <v>13.6</v>
      </c>
      <c r="AK12" s="78">
        <v>6.46</v>
      </c>
      <c r="AL12" s="78">
        <v>5.3</v>
      </c>
      <c r="AM12" s="78">
        <v>8.15</v>
      </c>
      <c r="AN12" s="78">
        <v>19.600000000000001</v>
      </c>
      <c r="AO12" s="78">
        <v>10.1</v>
      </c>
      <c r="AP12" s="78">
        <v>17.3</v>
      </c>
      <c r="AQ12" s="78">
        <v>10.3</v>
      </c>
      <c r="AR12" s="79">
        <v>12.4</v>
      </c>
      <c r="AS12" s="79">
        <v>6.51</v>
      </c>
      <c r="AT12" s="79">
        <v>4.68</v>
      </c>
      <c r="AU12" s="79">
        <v>8.4</v>
      </c>
      <c r="AV12" s="79">
        <v>21.2</v>
      </c>
      <c r="AW12" s="79">
        <v>11.1</v>
      </c>
      <c r="AX12" s="79">
        <v>17.399999999999999</v>
      </c>
      <c r="AY12" s="79">
        <v>11.2</v>
      </c>
      <c r="AZ12" s="84">
        <v>13.5</v>
      </c>
      <c r="BA12" s="84">
        <v>6.92</v>
      </c>
      <c r="BB12" s="84">
        <v>3.7</v>
      </c>
      <c r="BC12" s="84">
        <v>6.62</v>
      </c>
      <c r="BD12" s="84">
        <v>21.4</v>
      </c>
      <c r="BE12" s="84">
        <v>12</v>
      </c>
      <c r="BF12" s="84">
        <v>23.5</v>
      </c>
      <c r="BG12" s="84">
        <v>12.8</v>
      </c>
      <c r="BH12" s="85">
        <v>16.100000000000001</v>
      </c>
      <c r="BI12" s="85">
        <v>7.74</v>
      </c>
      <c r="BJ12" s="85">
        <v>3.98</v>
      </c>
      <c r="BK12" s="85">
        <v>8.1999999999999993</v>
      </c>
      <c r="BL12" s="85">
        <v>25.2</v>
      </c>
      <c r="BM12" s="85">
        <v>15.4</v>
      </c>
      <c r="BN12" s="85">
        <v>30.6</v>
      </c>
      <c r="BO12" s="86">
        <v>17.8</v>
      </c>
    </row>
    <row r="13" spans="1:67" ht="13" thickBot="1">
      <c r="A13" s="2">
        <v>12</v>
      </c>
      <c r="B13" s="1" t="s">
        <v>46</v>
      </c>
      <c r="C13" s="18">
        <v>1</v>
      </c>
      <c r="D13" s="77">
        <v>23.1</v>
      </c>
      <c r="E13" s="78">
        <v>29.9</v>
      </c>
      <c r="F13" s="78">
        <v>13.7</v>
      </c>
      <c r="G13" s="78">
        <v>11.2</v>
      </c>
      <c r="H13" s="78">
        <v>27.2</v>
      </c>
      <c r="I13" s="78">
        <v>14.7</v>
      </c>
      <c r="J13" s="78">
        <v>16.100000000000001</v>
      </c>
      <c r="K13" s="78">
        <v>23.7</v>
      </c>
      <c r="L13" s="79">
        <v>24</v>
      </c>
      <c r="M13" s="79">
        <v>30.2</v>
      </c>
      <c r="N13" s="79">
        <v>12</v>
      </c>
      <c r="O13" s="79">
        <v>11.2</v>
      </c>
      <c r="P13" s="79">
        <v>27.4</v>
      </c>
      <c r="Q13" s="79">
        <v>14.7</v>
      </c>
      <c r="R13" s="79">
        <v>15.7</v>
      </c>
      <c r="S13" s="79">
        <v>23.1</v>
      </c>
      <c r="T13" s="84">
        <v>20.5</v>
      </c>
      <c r="U13" s="84">
        <v>26.3</v>
      </c>
      <c r="V13" s="84">
        <v>11</v>
      </c>
      <c r="W13" s="84">
        <v>8.41</v>
      </c>
      <c r="X13" s="84">
        <v>18.600000000000001</v>
      </c>
      <c r="Y13" s="84">
        <v>11.1</v>
      </c>
      <c r="Z13" s="84">
        <v>9.69</v>
      </c>
      <c r="AA13" s="84">
        <v>12.1</v>
      </c>
      <c r="AB13" s="85">
        <v>28.8</v>
      </c>
      <c r="AC13" s="85">
        <v>39.5</v>
      </c>
      <c r="AD13" s="85">
        <v>16.7</v>
      </c>
      <c r="AE13" s="85">
        <v>13.8</v>
      </c>
      <c r="AF13" s="85">
        <v>34.4</v>
      </c>
      <c r="AG13" s="85">
        <v>19.899999999999999</v>
      </c>
      <c r="AH13" s="85">
        <v>24</v>
      </c>
      <c r="AI13" s="86">
        <v>31.9</v>
      </c>
      <c r="AJ13" s="78">
        <v>21.2</v>
      </c>
      <c r="AK13" s="78">
        <v>27.5</v>
      </c>
      <c r="AL13" s="78">
        <v>11.1</v>
      </c>
      <c r="AM13" s="78">
        <v>9.5500000000000007</v>
      </c>
      <c r="AN13" s="78">
        <v>24.1</v>
      </c>
      <c r="AO13" s="78">
        <v>13</v>
      </c>
      <c r="AP13" s="78">
        <v>12.3</v>
      </c>
      <c r="AQ13" s="78">
        <v>21.3</v>
      </c>
      <c r="AR13" s="79">
        <v>20.3</v>
      </c>
      <c r="AS13" s="79">
        <v>24.9</v>
      </c>
      <c r="AT13" s="79">
        <v>10.9</v>
      </c>
      <c r="AU13" s="79">
        <v>8.85</v>
      </c>
      <c r="AV13" s="79">
        <v>20.7</v>
      </c>
      <c r="AW13" s="79">
        <v>11.6</v>
      </c>
      <c r="AX13" s="79">
        <v>10.9</v>
      </c>
      <c r="AY13" s="79">
        <v>17.2</v>
      </c>
      <c r="AZ13" s="84">
        <v>18.899999999999999</v>
      </c>
      <c r="BA13" s="84">
        <v>23.8</v>
      </c>
      <c r="BB13" s="84">
        <v>10.199999999999999</v>
      </c>
      <c r="BC13" s="84">
        <v>7.19</v>
      </c>
      <c r="BD13" s="84">
        <v>16.899999999999999</v>
      </c>
      <c r="BE13" s="84">
        <v>10</v>
      </c>
      <c r="BF13" s="84">
        <v>7.95</v>
      </c>
      <c r="BG13" s="84">
        <v>10.6</v>
      </c>
      <c r="BH13" s="85">
        <v>25.1</v>
      </c>
      <c r="BI13" s="85">
        <v>34.1</v>
      </c>
      <c r="BJ13" s="85">
        <v>14.3</v>
      </c>
      <c r="BK13" s="85">
        <v>12.3</v>
      </c>
      <c r="BL13" s="85">
        <v>29.9</v>
      </c>
      <c r="BM13" s="85">
        <v>17.100000000000001</v>
      </c>
      <c r="BN13" s="85">
        <v>19.3</v>
      </c>
      <c r="BO13" s="86">
        <v>27.9</v>
      </c>
    </row>
    <row r="14" spans="1:67" ht="13" thickBot="1">
      <c r="A14" s="2">
        <v>13</v>
      </c>
      <c r="B14" s="1" t="s">
        <v>48</v>
      </c>
      <c r="C14" s="18">
        <v>0</v>
      </c>
      <c r="D14" s="77">
        <v>23.9</v>
      </c>
      <c r="E14" s="78">
        <v>9.8800000000000008</v>
      </c>
      <c r="F14" s="78">
        <v>7.41</v>
      </c>
      <c r="G14" s="78">
        <v>11</v>
      </c>
      <c r="H14" s="78">
        <v>18.3</v>
      </c>
      <c r="I14" s="78">
        <v>18.899999999999999</v>
      </c>
      <c r="J14" s="78">
        <v>9.84</v>
      </c>
      <c r="K14" s="78">
        <v>21.2</v>
      </c>
      <c r="L14" s="79">
        <v>27.1</v>
      </c>
      <c r="M14" s="79">
        <v>13</v>
      </c>
      <c r="N14" s="79">
        <v>10.4</v>
      </c>
      <c r="O14" s="79">
        <v>16.5</v>
      </c>
      <c r="P14" s="79">
        <v>21.8</v>
      </c>
      <c r="Q14" s="79">
        <v>23.1</v>
      </c>
      <c r="R14" s="79">
        <v>15.1</v>
      </c>
      <c r="S14" s="79">
        <v>28.4</v>
      </c>
      <c r="T14" s="84">
        <v>27</v>
      </c>
      <c r="U14" s="84">
        <v>10.8</v>
      </c>
      <c r="V14" s="84">
        <v>7.12</v>
      </c>
      <c r="W14" s="84">
        <v>11.1</v>
      </c>
      <c r="X14" s="84">
        <v>17.3</v>
      </c>
      <c r="Y14" s="84">
        <v>18.100000000000001</v>
      </c>
      <c r="Z14" s="84">
        <v>9.89</v>
      </c>
      <c r="AA14" s="84">
        <v>20.7</v>
      </c>
      <c r="AB14" s="85">
        <v>33.9</v>
      </c>
      <c r="AC14" s="85">
        <v>16.7</v>
      </c>
      <c r="AD14" s="85">
        <v>14.3</v>
      </c>
      <c r="AE14" s="85">
        <v>21.2</v>
      </c>
      <c r="AF14" s="85">
        <v>24.4</v>
      </c>
      <c r="AG14" s="85">
        <v>27.2</v>
      </c>
      <c r="AH14" s="85">
        <v>19.600000000000001</v>
      </c>
      <c r="AI14" s="86">
        <v>31.6</v>
      </c>
      <c r="AJ14" s="78">
        <v>23.5</v>
      </c>
      <c r="AK14" s="78">
        <v>10.1</v>
      </c>
      <c r="AL14" s="78">
        <v>7.45</v>
      </c>
      <c r="AM14" s="78">
        <v>11</v>
      </c>
      <c r="AN14" s="78">
        <v>18.2</v>
      </c>
      <c r="AO14" s="78">
        <v>18.5</v>
      </c>
      <c r="AP14" s="78">
        <v>9.26</v>
      </c>
      <c r="AQ14" s="78">
        <v>20.100000000000001</v>
      </c>
      <c r="AR14" s="79">
        <v>33.5</v>
      </c>
      <c r="AS14" s="79">
        <v>17</v>
      </c>
      <c r="AT14" s="79">
        <v>16.100000000000001</v>
      </c>
      <c r="AU14" s="79">
        <v>23.7</v>
      </c>
      <c r="AV14" s="79">
        <v>25.9</v>
      </c>
      <c r="AW14" s="79">
        <v>38.5</v>
      </c>
      <c r="AX14" s="79">
        <v>18.2</v>
      </c>
      <c r="AY14" s="79">
        <v>32</v>
      </c>
      <c r="AZ14" s="84">
        <v>25.9</v>
      </c>
      <c r="BA14" s="84">
        <v>11</v>
      </c>
      <c r="BB14" s="84">
        <v>7.6</v>
      </c>
      <c r="BC14" s="84">
        <v>12</v>
      </c>
      <c r="BD14" s="84">
        <v>18.5</v>
      </c>
      <c r="BE14" s="84">
        <v>19.600000000000001</v>
      </c>
      <c r="BF14" s="84">
        <v>10.9</v>
      </c>
      <c r="BG14" s="84">
        <v>22.9</v>
      </c>
      <c r="BH14" s="85">
        <v>31.5</v>
      </c>
      <c r="BI14" s="85">
        <v>15.2</v>
      </c>
      <c r="BJ14" s="85">
        <v>13</v>
      </c>
      <c r="BK14" s="85">
        <v>19.3</v>
      </c>
      <c r="BL14" s="85">
        <v>23.4</v>
      </c>
      <c r="BM14" s="85">
        <v>27.2</v>
      </c>
      <c r="BN14" s="85">
        <v>17.600000000000001</v>
      </c>
      <c r="BO14" s="86">
        <v>30</v>
      </c>
    </row>
    <row r="15" spans="1:67" ht="13" thickBot="1">
      <c r="A15" s="2">
        <v>14</v>
      </c>
      <c r="B15" s="1" t="s">
        <v>49</v>
      </c>
      <c r="C15" s="18">
        <v>1</v>
      </c>
      <c r="D15" s="77">
        <v>15.2</v>
      </c>
      <c r="E15" s="78">
        <v>12.5</v>
      </c>
      <c r="F15" s="78">
        <v>8.02</v>
      </c>
      <c r="G15" s="78">
        <v>10.7</v>
      </c>
      <c r="H15" s="78">
        <v>27.8</v>
      </c>
      <c r="I15" s="78">
        <v>16.899999999999999</v>
      </c>
      <c r="J15" s="78">
        <v>13.7</v>
      </c>
      <c r="K15" s="78">
        <v>12.8</v>
      </c>
      <c r="L15" s="79">
        <v>17.2</v>
      </c>
      <c r="M15" s="79">
        <v>14.5</v>
      </c>
      <c r="N15" s="79">
        <v>9.93</v>
      </c>
      <c r="O15" s="79">
        <v>13.2</v>
      </c>
      <c r="P15" s="79">
        <v>31.1</v>
      </c>
      <c r="Q15" s="79">
        <v>18.899999999999999</v>
      </c>
      <c r="R15" s="79">
        <v>19.7</v>
      </c>
      <c r="S15" s="79">
        <v>16.899999999999999</v>
      </c>
      <c r="T15" s="84">
        <v>17.899999999999999</v>
      </c>
      <c r="U15" s="84">
        <v>14.5</v>
      </c>
      <c r="V15" s="84">
        <v>7.43</v>
      </c>
      <c r="W15" s="84">
        <v>11.4</v>
      </c>
      <c r="X15" s="84">
        <v>27.1</v>
      </c>
      <c r="Y15" s="84">
        <v>16.600000000000001</v>
      </c>
      <c r="Z15" s="84">
        <v>16</v>
      </c>
      <c r="AA15" s="84">
        <v>13.5</v>
      </c>
      <c r="AB15" s="85">
        <v>19.5</v>
      </c>
      <c r="AC15" s="85">
        <v>16.3</v>
      </c>
      <c r="AD15" s="85">
        <v>11.5</v>
      </c>
      <c r="AE15" s="85">
        <v>16.3</v>
      </c>
      <c r="AF15" s="85">
        <v>32.1</v>
      </c>
      <c r="AG15" s="85">
        <v>20.2</v>
      </c>
      <c r="AH15" s="85">
        <v>25.5</v>
      </c>
      <c r="AI15" s="86">
        <v>20.7</v>
      </c>
      <c r="AJ15" s="78">
        <v>13.8</v>
      </c>
      <c r="AK15" s="78">
        <v>11.5</v>
      </c>
      <c r="AL15" s="78">
        <v>6.99</v>
      </c>
      <c r="AM15" s="78">
        <v>9.51</v>
      </c>
      <c r="AN15" s="78">
        <v>23.6</v>
      </c>
      <c r="AO15" s="78">
        <v>14.3</v>
      </c>
      <c r="AP15" s="78">
        <v>12.4</v>
      </c>
      <c r="AQ15" s="78">
        <v>12.1</v>
      </c>
      <c r="AR15" s="79">
        <v>14.6</v>
      </c>
      <c r="AS15" s="79">
        <v>12.1</v>
      </c>
      <c r="AT15" s="79">
        <v>7.49</v>
      </c>
      <c r="AU15" s="79">
        <v>10.7</v>
      </c>
      <c r="AV15" s="79">
        <v>25.6</v>
      </c>
      <c r="AW15" s="79">
        <v>14.3</v>
      </c>
      <c r="AX15" s="79">
        <v>13.2</v>
      </c>
      <c r="AY15" s="79">
        <v>12.7</v>
      </c>
      <c r="AZ15" s="84">
        <v>14.7</v>
      </c>
      <c r="BA15" s="84">
        <v>12.3</v>
      </c>
      <c r="BB15" s="84">
        <v>7.19</v>
      </c>
      <c r="BC15" s="84">
        <v>10.6</v>
      </c>
      <c r="BD15" s="84">
        <v>25.5</v>
      </c>
      <c r="BE15" s="84">
        <v>15.2</v>
      </c>
      <c r="BF15" s="84">
        <v>13.4</v>
      </c>
      <c r="BG15" s="84">
        <v>12.6</v>
      </c>
      <c r="BH15" s="85">
        <v>19.600000000000001</v>
      </c>
      <c r="BI15" s="85">
        <v>16.600000000000001</v>
      </c>
      <c r="BJ15" s="85">
        <v>11.9</v>
      </c>
      <c r="BK15" s="85">
        <v>16.2</v>
      </c>
      <c r="BL15" s="85">
        <v>30.8</v>
      </c>
      <c r="BM15" s="85">
        <v>18.8</v>
      </c>
      <c r="BN15" s="85">
        <v>23.4</v>
      </c>
      <c r="BO15" s="86">
        <v>19.3</v>
      </c>
    </row>
    <row r="16" spans="1:67" ht="13" thickBot="1">
      <c r="A16" s="2">
        <v>15</v>
      </c>
      <c r="B16" s="1" t="s">
        <v>51</v>
      </c>
      <c r="C16" s="18">
        <v>1</v>
      </c>
      <c r="D16" s="77">
        <v>14.5</v>
      </c>
      <c r="E16" s="78">
        <v>8.19</v>
      </c>
      <c r="F16" s="78">
        <v>13.3</v>
      </c>
      <c r="G16" s="78">
        <v>17.2</v>
      </c>
      <c r="H16" s="78">
        <v>19.7</v>
      </c>
      <c r="I16" s="78">
        <v>13.8</v>
      </c>
      <c r="J16" s="78">
        <v>12</v>
      </c>
      <c r="K16" s="78">
        <v>18.399999999999999</v>
      </c>
      <c r="L16" s="79">
        <v>15.9</v>
      </c>
      <c r="M16" s="79">
        <v>8.85</v>
      </c>
      <c r="N16" s="79">
        <v>14.1</v>
      </c>
      <c r="O16" s="79">
        <v>20.8</v>
      </c>
      <c r="P16" s="79">
        <v>20.3</v>
      </c>
      <c r="Q16" s="79">
        <v>14.5</v>
      </c>
      <c r="R16" s="79">
        <v>13.4</v>
      </c>
      <c r="S16" s="79">
        <v>20.3</v>
      </c>
      <c r="T16" s="84">
        <v>17.100000000000001</v>
      </c>
      <c r="U16" s="84">
        <v>8.5</v>
      </c>
      <c r="V16" s="84">
        <v>11.1</v>
      </c>
      <c r="W16" s="84">
        <v>17.2</v>
      </c>
      <c r="X16" s="84">
        <v>16.8</v>
      </c>
      <c r="Y16" s="84">
        <v>11.9</v>
      </c>
      <c r="Z16" s="84">
        <v>11.1</v>
      </c>
      <c r="AA16" s="84">
        <v>15.4</v>
      </c>
      <c r="AB16" s="85">
        <v>18.399999999999999</v>
      </c>
      <c r="AC16" s="85">
        <v>10.4</v>
      </c>
      <c r="AD16" s="85">
        <v>13.7</v>
      </c>
      <c r="AE16" s="85">
        <v>21</v>
      </c>
      <c r="AF16" s="85">
        <v>18.5</v>
      </c>
      <c r="AG16" s="85">
        <v>14.5</v>
      </c>
      <c r="AH16" s="85">
        <v>14.8</v>
      </c>
      <c r="AI16" s="86">
        <v>21</v>
      </c>
      <c r="AJ16" s="78">
        <v>14.7</v>
      </c>
      <c r="AK16" s="78">
        <v>7.24</v>
      </c>
      <c r="AL16" s="78">
        <v>11.9</v>
      </c>
      <c r="AM16" s="78">
        <v>18.8</v>
      </c>
      <c r="AN16" s="78">
        <v>19</v>
      </c>
      <c r="AO16" s="78">
        <v>12.1</v>
      </c>
      <c r="AP16" s="78">
        <v>12.4</v>
      </c>
      <c r="AQ16" s="78">
        <v>18.7</v>
      </c>
      <c r="AR16" s="79">
        <v>14</v>
      </c>
      <c r="AS16" s="79">
        <v>7.01</v>
      </c>
      <c r="AT16" s="79">
        <v>12.1</v>
      </c>
      <c r="AU16" s="79">
        <v>18.5</v>
      </c>
      <c r="AV16" s="79">
        <v>18.3</v>
      </c>
      <c r="AW16" s="79">
        <v>11.9</v>
      </c>
      <c r="AX16" s="79">
        <v>12</v>
      </c>
      <c r="AY16" s="79">
        <v>19</v>
      </c>
      <c r="AZ16" s="84">
        <v>16</v>
      </c>
      <c r="BA16" s="84">
        <v>7.14</v>
      </c>
      <c r="BB16" s="84">
        <v>9.61</v>
      </c>
      <c r="BC16" s="84">
        <v>15.2</v>
      </c>
      <c r="BD16" s="84">
        <v>15.7</v>
      </c>
      <c r="BE16" s="84">
        <v>10.7</v>
      </c>
      <c r="BF16" s="84">
        <v>10.1</v>
      </c>
      <c r="BG16" s="84">
        <v>13.9</v>
      </c>
      <c r="BH16" s="85">
        <v>17.600000000000001</v>
      </c>
      <c r="BI16" s="85">
        <v>9.08</v>
      </c>
      <c r="BJ16" s="85">
        <v>12.5</v>
      </c>
      <c r="BK16" s="85">
        <v>21.1</v>
      </c>
      <c r="BL16" s="85">
        <v>17.3</v>
      </c>
      <c r="BM16" s="85">
        <v>13.4</v>
      </c>
      <c r="BN16" s="85">
        <v>13.7</v>
      </c>
      <c r="BO16" s="86">
        <v>19.600000000000001</v>
      </c>
    </row>
    <row r="17" spans="1:67" ht="13" thickBot="1">
      <c r="A17" s="2">
        <v>16</v>
      </c>
      <c r="B17" s="1" t="s">
        <v>52</v>
      </c>
      <c r="C17" s="20">
        <v>1</v>
      </c>
      <c r="D17" s="77">
        <v>26.1</v>
      </c>
      <c r="E17" s="78">
        <v>13.2</v>
      </c>
      <c r="F17" s="78">
        <v>6.34</v>
      </c>
      <c r="G17" s="78">
        <v>4.4400000000000004</v>
      </c>
      <c r="H17" s="78">
        <v>25.3</v>
      </c>
      <c r="I17" s="78">
        <v>19.2</v>
      </c>
      <c r="J17" s="78">
        <v>7.94</v>
      </c>
      <c r="K17" s="78">
        <v>8.66</v>
      </c>
      <c r="L17" s="79">
        <v>29.8</v>
      </c>
      <c r="M17" s="79">
        <v>16</v>
      </c>
      <c r="N17" s="79">
        <v>7.32</v>
      </c>
      <c r="O17" s="79">
        <v>5.13</v>
      </c>
      <c r="P17" s="79">
        <v>26.3</v>
      </c>
      <c r="Q17" s="79">
        <v>21.9</v>
      </c>
      <c r="R17" s="79">
        <v>8.6999999999999993</v>
      </c>
      <c r="S17" s="79">
        <v>9.92</v>
      </c>
      <c r="T17" s="84">
        <v>23.1</v>
      </c>
      <c r="U17" s="84">
        <v>13.5</v>
      </c>
      <c r="V17" s="84">
        <v>5.69</v>
      </c>
      <c r="W17" s="84">
        <v>4.12</v>
      </c>
      <c r="X17" s="84">
        <v>24.6</v>
      </c>
      <c r="Y17" s="84">
        <v>20.399999999999999</v>
      </c>
      <c r="Z17" s="84">
        <v>7.67</v>
      </c>
      <c r="AA17" s="84">
        <v>8.73</v>
      </c>
      <c r="AB17" s="85">
        <v>27.9</v>
      </c>
      <c r="AC17" s="85">
        <v>15.4</v>
      </c>
      <c r="AD17" s="85">
        <v>7.33</v>
      </c>
      <c r="AE17" s="85">
        <v>5.48</v>
      </c>
      <c r="AF17" s="85">
        <v>28.8</v>
      </c>
      <c r="AG17" s="85">
        <v>23.8</v>
      </c>
      <c r="AH17" s="85">
        <v>9.5</v>
      </c>
      <c r="AI17" s="86">
        <v>11.4</v>
      </c>
      <c r="AJ17" s="78">
        <v>23.3</v>
      </c>
      <c r="AK17" s="78">
        <v>11.6</v>
      </c>
      <c r="AL17" s="78">
        <v>5.55</v>
      </c>
      <c r="AM17" s="78">
        <v>3.98</v>
      </c>
      <c r="AN17" s="78">
        <v>22.5</v>
      </c>
      <c r="AO17" s="78">
        <v>18</v>
      </c>
      <c r="AP17" s="78">
        <v>7.3</v>
      </c>
      <c r="AQ17" s="78">
        <v>8.1199999999999992</v>
      </c>
      <c r="AR17" s="79">
        <v>29.4</v>
      </c>
      <c r="AS17" s="79">
        <v>14.6</v>
      </c>
      <c r="AT17" s="79">
        <v>6.75</v>
      </c>
      <c r="AU17" s="79">
        <v>4.84</v>
      </c>
      <c r="AV17" s="79">
        <v>24.9</v>
      </c>
      <c r="AW17" s="79">
        <v>20.399999999999999</v>
      </c>
      <c r="AX17" s="79">
        <v>8.67</v>
      </c>
      <c r="AY17" s="79">
        <v>9.56</v>
      </c>
      <c r="AZ17" s="84">
        <v>22.7</v>
      </c>
      <c r="BA17" s="84">
        <v>12.7</v>
      </c>
      <c r="BB17" s="84">
        <v>5.32</v>
      </c>
      <c r="BC17" s="84">
        <v>3.88</v>
      </c>
      <c r="BD17" s="84">
        <v>23.6</v>
      </c>
      <c r="BE17" s="84">
        <v>18.899999999999999</v>
      </c>
      <c r="BF17" s="84">
        <v>7.17</v>
      </c>
      <c r="BG17" s="84">
        <v>7.79</v>
      </c>
      <c r="BH17" s="85">
        <v>26.4</v>
      </c>
      <c r="BI17" s="85">
        <v>14.2</v>
      </c>
      <c r="BJ17" s="85">
        <v>6.71</v>
      </c>
      <c r="BK17" s="85">
        <v>5.0199999999999996</v>
      </c>
      <c r="BL17" s="85">
        <v>26.9</v>
      </c>
      <c r="BM17" s="85">
        <v>22.4</v>
      </c>
      <c r="BN17" s="85">
        <v>9.02</v>
      </c>
      <c r="BO17" s="86">
        <v>10.7</v>
      </c>
    </row>
    <row r="18" spans="1:67" ht="13" thickBot="1">
      <c r="A18" s="2">
        <v>17</v>
      </c>
      <c r="B18" s="1" t="s">
        <v>53</v>
      </c>
      <c r="C18" s="20">
        <v>1</v>
      </c>
      <c r="D18" s="77">
        <v>24.9</v>
      </c>
      <c r="E18" s="78">
        <v>9.89</v>
      </c>
      <c r="F18" s="78">
        <v>5.12</v>
      </c>
      <c r="G18" s="78">
        <v>6.22</v>
      </c>
      <c r="H18" s="78">
        <v>20.3</v>
      </c>
      <c r="I18" s="78">
        <v>14.7</v>
      </c>
      <c r="J18" s="78">
        <v>12.3</v>
      </c>
      <c r="K18" s="78">
        <v>14.5</v>
      </c>
      <c r="L18" s="79">
        <v>23.6</v>
      </c>
      <c r="M18" s="79">
        <v>9.7899999999999991</v>
      </c>
      <c r="N18" s="79">
        <v>4.79</v>
      </c>
      <c r="O18" s="79">
        <v>5.94</v>
      </c>
      <c r="P18" s="79">
        <v>20.399999999999999</v>
      </c>
      <c r="Q18" s="79">
        <v>14.8</v>
      </c>
      <c r="R18" s="79">
        <v>12.5</v>
      </c>
      <c r="S18" s="79">
        <v>14</v>
      </c>
      <c r="T18" s="84">
        <v>23.7</v>
      </c>
      <c r="U18" s="84">
        <v>9.6300000000000008</v>
      </c>
      <c r="V18" s="84">
        <v>4.04</v>
      </c>
      <c r="W18" s="84">
        <v>4.9800000000000004</v>
      </c>
      <c r="X18" s="84">
        <v>16.3</v>
      </c>
      <c r="Y18" s="84">
        <v>11.9</v>
      </c>
      <c r="Z18" s="84">
        <v>10</v>
      </c>
      <c r="AA18" s="84">
        <v>11</v>
      </c>
      <c r="AB18" s="85">
        <v>28.5</v>
      </c>
      <c r="AC18" s="85">
        <v>11.5</v>
      </c>
      <c r="AD18" s="85">
        <v>6.06</v>
      </c>
      <c r="AE18" s="85">
        <v>7.54</v>
      </c>
      <c r="AF18" s="85">
        <v>21.4</v>
      </c>
      <c r="AG18" s="85">
        <v>16.8</v>
      </c>
      <c r="AH18" s="85">
        <v>15.9</v>
      </c>
      <c r="AI18" s="86">
        <v>17</v>
      </c>
      <c r="AJ18" s="78">
        <v>23</v>
      </c>
      <c r="AK18" s="78">
        <v>9.31</v>
      </c>
      <c r="AL18" s="78">
        <v>5.07</v>
      </c>
      <c r="AM18" s="78">
        <v>6.03</v>
      </c>
      <c r="AN18" s="78">
        <v>19.399999999999999</v>
      </c>
      <c r="AO18" s="78">
        <v>14.2</v>
      </c>
      <c r="AP18" s="78">
        <v>12.9</v>
      </c>
      <c r="AQ18" s="78">
        <v>15</v>
      </c>
      <c r="AR18" s="79">
        <v>23.6</v>
      </c>
      <c r="AS18" s="79">
        <v>9.68</v>
      </c>
      <c r="AT18" s="79">
        <v>5.09</v>
      </c>
      <c r="AU18" s="79">
        <v>6.17</v>
      </c>
      <c r="AV18" s="79">
        <v>20</v>
      </c>
      <c r="AW18" s="79">
        <v>14.6</v>
      </c>
      <c r="AX18" s="79">
        <v>12.6</v>
      </c>
      <c r="AY18" s="79">
        <v>14.6</v>
      </c>
      <c r="AZ18" s="84">
        <v>22</v>
      </c>
      <c r="BA18" s="84">
        <v>8.57</v>
      </c>
      <c r="BB18" s="84">
        <v>3.89</v>
      </c>
      <c r="BC18" s="84">
        <v>4.84</v>
      </c>
      <c r="BD18" s="84">
        <v>15.2</v>
      </c>
      <c r="BE18" s="84">
        <v>10.9</v>
      </c>
      <c r="BF18" s="84">
        <v>8.8800000000000008</v>
      </c>
      <c r="BG18" s="84">
        <v>10.6</v>
      </c>
      <c r="BH18" s="85">
        <v>25.7</v>
      </c>
      <c r="BI18" s="85">
        <v>10.5</v>
      </c>
      <c r="BJ18" s="85">
        <v>5.92</v>
      </c>
      <c r="BK18" s="85">
        <v>6.99</v>
      </c>
      <c r="BL18" s="85">
        <v>19.100000000000001</v>
      </c>
      <c r="BM18" s="85">
        <v>14.9</v>
      </c>
      <c r="BN18" s="85">
        <v>15.1</v>
      </c>
      <c r="BO18" s="86">
        <v>15.5</v>
      </c>
    </row>
    <row r="19" spans="1:67" ht="13" thickBot="1">
      <c r="A19" s="2">
        <v>18</v>
      </c>
      <c r="B19" s="1" t="s">
        <v>55</v>
      </c>
      <c r="C19" s="18">
        <v>0</v>
      </c>
      <c r="D19" s="77">
        <v>26.4</v>
      </c>
      <c r="E19" s="78">
        <v>15.2</v>
      </c>
      <c r="F19" s="78">
        <v>10.3</v>
      </c>
      <c r="G19" s="78">
        <v>15.2</v>
      </c>
      <c r="H19" s="78">
        <v>20.5</v>
      </c>
      <c r="I19" s="78">
        <v>10.1</v>
      </c>
      <c r="J19" s="78">
        <v>9.74</v>
      </c>
      <c r="K19" s="78">
        <v>9.6300000000000008</v>
      </c>
      <c r="L19" s="79">
        <v>27</v>
      </c>
      <c r="M19" s="79">
        <v>15</v>
      </c>
      <c r="N19" s="79">
        <v>10.7</v>
      </c>
      <c r="O19" s="79">
        <v>17.3</v>
      </c>
      <c r="P19" s="79">
        <v>19.7</v>
      </c>
      <c r="Q19" s="79">
        <v>10.1</v>
      </c>
      <c r="R19" s="79">
        <v>10.1</v>
      </c>
      <c r="S19" s="79">
        <v>12.6</v>
      </c>
      <c r="T19" s="84">
        <v>24.4</v>
      </c>
      <c r="U19" s="84">
        <v>14.2</v>
      </c>
      <c r="V19" s="84">
        <v>10.3</v>
      </c>
      <c r="W19" s="84">
        <v>14.1</v>
      </c>
      <c r="X19" s="84">
        <v>18.3</v>
      </c>
      <c r="Y19" s="84">
        <v>9.57</v>
      </c>
      <c r="Z19" s="84">
        <v>6.82</v>
      </c>
      <c r="AA19" s="84">
        <v>6.59</v>
      </c>
      <c r="AB19" s="85">
        <v>29.4</v>
      </c>
      <c r="AC19" s="85">
        <v>18.5</v>
      </c>
      <c r="AD19" s="85">
        <v>14</v>
      </c>
      <c r="AE19" s="85">
        <v>18</v>
      </c>
      <c r="AF19" s="85">
        <v>23.1</v>
      </c>
      <c r="AG19" s="85">
        <v>13.6</v>
      </c>
      <c r="AH19" s="85">
        <v>11.4</v>
      </c>
      <c r="AI19" s="86">
        <v>16.8</v>
      </c>
      <c r="AJ19" s="78">
        <v>25.7</v>
      </c>
      <c r="AK19" s="78">
        <v>14.7</v>
      </c>
      <c r="AL19" s="78">
        <v>10.5</v>
      </c>
      <c r="AM19" s="78">
        <v>15.7</v>
      </c>
      <c r="AN19" s="78">
        <v>19.899999999999999</v>
      </c>
      <c r="AO19" s="78">
        <v>9.4600000000000009</v>
      </c>
      <c r="AP19" s="78">
        <v>9.9499999999999993</v>
      </c>
      <c r="AQ19" s="78">
        <v>16.3</v>
      </c>
      <c r="AR19" s="79">
        <v>26.1</v>
      </c>
      <c r="AS19" s="79">
        <v>14.7</v>
      </c>
      <c r="AT19" s="79">
        <v>10.4</v>
      </c>
      <c r="AU19" s="79">
        <v>15.8</v>
      </c>
      <c r="AV19" s="79">
        <v>21.1</v>
      </c>
      <c r="AW19" s="79">
        <v>10</v>
      </c>
      <c r="AX19" s="79">
        <v>9.8800000000000008</v>
      </c>
      <c r="AY19" s="79">
        <v>10.8</v>
      </c>
      <c r="AZ19" s="84">
        <v>24.7</v>
      </c>
      <c r="BA19" s="84">
        <v>14.5</v>
      </c>
      <c r="BB19" s="84">
        <v>10.8</v>
      </c>
      <c r="BC19" s="84">
        <v>15.9</v>
      </c>
      <c r="BD19" s="84">
        <v>18.5</v>
      </c>
      <c r="BE19" s="84">
        <v>9.66</v>
      </c>
      <c r="BF19" s="84">
        <v>7.31</v>
      </c>
      <c r="BG19" s="84">
        <v>9.49</v>
      </c>
      <c r="BH19" s="85">
        <v>24.3</v>
      </c>
      <c r="BI19" s="85">
        <v>14.7</v>
      </c>
      <c r="BJ19" s="85">
        <v>11.4</v>
      </c>
      <c r="BK19" s="85">
        <v>15</v>
      </c>
      <c r="BL19" s="85">
        <v>20.2</v>
      </c>
      <c r="BM19" s="85">
        <v>11</v>
      </c>
      <c r="BN19" s="85">
        <v>9.41</v>
      </c>
      <c r="BO19" s="86">
        <v>15.7</v>
      </c>
    </row>
    <row r="20" spans="1:67" ht="13" thickBot="1">
      <c r="A20" s="2">
        <v>19</v>
      </c>
      <c r="B20" s="1" t="s">
        <v>56</v>
      </c>
      <c r="C20" s="18">
        <v>1</v>
      </c>
      <c r="D20" s="77">
        <v>10</v>
      </c>
      <c r="E20" s="78">
        <v>4.29</v>
      </c>
      <c r="F20" s="78">
        <v>6.17</v>
      </c>
      <c r="G20" s="78">
        <v>6.46</v>
      </c>
      <c r="H20" s="78">
        <v>19.899999999999999</v>
      </c>
      <c r="I20" s="78">
        <v>5.51</v>
      </c>
      <c r="J20" s="78">
        <v>10.199999999999999</v>
      </c>
      <c r="K20" s="78">
        <v>7.36</v>
      </c>
      <c r="L20" s="79">
        <v>13.8</v>
      </c>
      <c r="M20" s="79">
        <v>5.28</v>
      </c>
      <c r="N20" s="79">
        <v>7.85</v>
      </c>
      <c r="O20" s="79">
        <v>8.8000000000000007</v>
      </c>
      <c r="P20" s="79">
        <v>27.7</v>
      </c>
      <c r="Q20" s="79">
        <v>7.51</v>
      </c>
      <c r="R20" s="79">
        <v>15.4</v>
      </c>
      <c r="S20" s="79">
        <v>17.7</v>
      </c>
      <c r="T20" s="84">
        <v>8.7200000000000006</v>
      </c>
      <c r="U20" s="84">
        <v>3.62</v>
      </c>
      <c r="V20" s="84">
        <v>4.6500000000000004</v>
      </c>
      <c r="W20" s="84">
        <v>6.3</v>
      </c>
      <c r="X20" s="84">
        <v>18.100000000000001</v>
      </c>
      <c r="Y20" s="84">
        <v>5.3</v>
      </c>
      <c r="Z20" s="84">
        <v>8.66</v>
      </c>
      <c r="AA20" s="84">
        <v>8.8800000000000008</v>
      </c>
      <c r="AB20" s="85">
        <v>14.2</v>
      </c>
      <c r="AC20" s="85">
        <v>5.54</v>
      </c>
      <c r="AD20" s="85">
        <v>8.42</v>
      </c>
      <c r="AE20" s="85">
        <v>9.7200000000000006</v>
      </c>
      <c r="AF20" s="85">
        <v>28.2</v>
      </c>
      <c r="AG20" s="85">
        <v>7.49</v>
      </c>
      <c r="AH20" s="85">
        <v>17.100000000000001</v>
      </c>
      <c r="AI20" s="86">
        <v>15.6</v>
      </c>
      <c r="AJ20" s="78">
        <v>8.7899999999999991</v>
      </c>
      <c r="AK20" s="78">
        <v>3.7</v>
      </c>
      <c r="AL20" s="78">
        <v>5.93</v>
      </c>
      <c r="AM20" s="78">
        <v>6.24</v>
      </c>
      <c r="AN20" s="78">
        <v>20.5</v>
      </c>
      <c r="AO20" s="78">
        <v>5.6</v>
      </c>
      <c r="AP20" s="78">
        <v>9.2799999999999994</v>
      </c>
      <c r="AQ20" s="78">
        <v>10.9</v>
      </c>
      <c r="AR20" s="79">
        <v>9.7200000000000006</v>
      </c>
      <c r="AS20" s="79">
        <v>4.07</v>
      </c>
      <c r="AT20" s="79">
        <v>6.12</v>
      </c>
      <c r="AU20" s="79">
        <v>6.33</v>
      </c>
      <c r="AV20" s="79">
        <v>22</v>
      </c>
      <c r="AW20" s="79">
        <v>6.1</v>
      </c>
      <c r="AX20" s="79">
        <v>10.8</v>
      </c>
      <c r="AY20" s="79">
        <v>13.4</v>
      </c>
      <c r="AZ20" s="84">
        <v>10.199999999999999</v>
      </c>
      <c r="BA20" s="84">
        <v>4.04</v>
      </c>
      <c r="BB20" s="84">
        <v>4.88</v>
      </c>
      <c r="BC20" s="84">
        <v>6.71</v>
      </c>
      <c r="BD20" s="84">
        <v>20.399999999999999</v>
      </c>
      <c r="BE20" s="84">
        <v>5.7</v>
      </c>
      <c r="BF20" s="84">
        <v>10.4</v>
      </c>
      <c r="BG20" s="84">
        <v>13.4</v>
      </c>
      <c r="BH20" s="85">
        <v>11.7</v>
      </c>
      <c r="BI20" s="85">
        <v>4.37</v>
      </c>
      <c r="BJ20" s="85">
        <v>5.78</v>
      </c>
      <c r="BK20" s="85">
        <v>7.82</v>
      </c>
      <c r="BL20" s="85">
        <v>23.4</v>
      </c>
      <c r="BM20" s="85">
        <v>6.53</v>
      </c>
      <c r="BN20" s="85">
        <v>14.3</v>
      </c>
      <c r="BO20" s="86">
        <v>14.6</v>
      </c>
    </row>
    <row r="21" spans="1:67" ht="13" thickBot="1">
      <c r="A21" s="2">
        <v>20</v>
      </c>
      <c r="B21" s="1" t="s">
        <v>58</v>
      </c>
      <c r="C21" s="18">
        <v>1</v>
      </c>
      <c r="D21" s="77">
        <v>14.5</v>
      </c>
      <c r="E21" s="78">
        <v>13.1</v>
      </c>
      <c r="F21" s="78">
        <v>10.199999999999999</v>
      </c>
      <c r="G21" s="78">
        <v>10.9</v>
      </c>
      <c r="H21" s="78">
        <v>23.7</v>
      </c>
      <c r="I21" s="78">
        <v>11.2</v>
      </c>
      <c r="J21" s="78">
        <v>13.5</v>
      </c>
      <c r="K21" s="78">
        <v>15.5</v>
      </c>
      <c r="L21" s="79">
        <v>14.8</v>
      </c>
      <c r="M21" s="79">
        <v>13.6</v>
      </c>
      <c r="N21" s="79">
        <v>11</v>
      </c>
      <c r="O21" s="79">
        <v>11.5</v>
      </c>
      <c r="P21" s="79">
        <v>23.9</v>
      </c>
      <c r="Q21" s="79">
        <v>11.9</v>
      </c>
      <c r="R21" s="79">
        <v>14.4</v>
      </c>
      <c r="S21" s="79">
        <v>16.399999999999999</v>
      </c>
      <c r="T21" s="84">
        <v>13.7</v>
      </c>
      <c r="U21" s="84">
        <v>12.2</v>
      </c>
      <c r="V21" s="84">
        <v>8.6199999999999992</v>
      </c>
      <c r="W21" s="84">
        <v>8.39</v>
      </c>
      <c r="X21" s="84">
        <v>21.3</v>
      </c>
      <c r="Y21" s="84">
        <v>10.6</v>
      </c>
      <c r="Z21" s="84">
        <v>10.4</v>
      </c>
      <c r="AA21" s="84">
        <v>11.6</v>
      </c>
      <c r="AB21" s="85">
        <v>15.8</v>
      </c>
      <c r="AC21" s="85">
        <v>14.1</v>
      </c>
      <c r="AD21" s="85">
        <v>10.9</v>
      </c>
      <c r="AE21" s="85">
        <v>11.7</v>
      </c>
      <c r="AF21" s="85">
        <v>28</v>
      </c>
      <c r="AG21" s="85">
        <v>13.6</v>
      </c>
      <c r="AH21" s="85">
        <v>17</v>
      </c>
      <c r="AI21" s="86">
        <v>19.8</v>
      </c>
      <c r="AJ21" s="78">
        <v>13.4</v>
      </c>
      <c r="AK21" s="78">
        <v>11.5</v>
      </c>
      <c r="AL21" s="78">
        <v>8.82</v>
      </c>
      <c r="AM21" s="78">
        <v>9.11</v>
      </c>
      <c r="AN21" s="78">
        <v>21.6</v>
      </c>
      <c r="AO21" s="78">
        <v>9.6999999999999993</v>
      </c>
      <c r="AP21" s="78">
        <v>10.6</v>
      </c>
      <c r="AQ21" s="78">
        <v>12</v>
      </c>
      <c r="AR21" s="79">
        <v>13.2</v>
      </c>
      <c r="AS21" s="79">
        <v>11.9</v>
      </c>
      <c r="AT21" s="79">
        <v>9.49</v>
      </c>
      <c r="AU21" s="79">
        <v>9.76</v>
      </c>
      <c r="AV21" s="79">
        <v>22.4</v>
      </c>
      <c r="AW21" s="79">
        <v>10.1</v>
      </c>
      <c r="AX21" s="79">
        <v>11.1</v>
      </c>
      <c r="AY21" s="79">
        <v>12.5</v>
      </c>
      <c r="AZ21" s="84">
        <v>13.2</v>
      </c>
      <c r="BA21" s="84">
        <v>11.1</v>
      </c>
      <c r="BB21" s="84">
        <v>8.5399999999999991</v>
      </c>
      <c r="BC21" s="84">
        <v>8.52</v>
      </c>
      <c r="BD21" s="84">
        <v>20.100000000000001</v>
      </c>
      <c r="BE21" s="84">
        <v>9.11</v>
      </c>
      <c r="BF21" s="84">
        <v>9.83</v>
      </c>
      <c r="BG21" s="84">
        <v>9.8699999999999992</v>
      </c>
      <c r="BH21" s="85">
        <v>15.5</v>
      </c>
      <c r="BI21" s="85">
        <v>13.9</v>
      </c>
      <c r="BJ21" s="85">
        <v>11.7</v>
      </c>
      <c r="BK21" s="85">
        <v>12.2</v>
      </c>
      <c r="BL21" s="85">
        <v>28.4</v>
      </c>
      <c r="BM21" s="85">
        <v>13</v>
      </c>
      <c r="BN21" s="85">
        <v>16.3</v>
      </c>
      <c r="BO21" s="86">
        <v>19.8</v>
      </c>
    </row>
    <row r="22" spans="1:67" ht="13" thickBot="1">
      <c r="A22" s="2">
        <v>21</v>
      </c>
      <c r="B22" s="1" t="s">
        <v>59</v>
      </c>
      <c r="C22" s="18">
        <v>1</v>
      </c>
      <c r="D22" s="77">
        <v>31.8</v>
      </c>
      <c r="E22" s="78">
        <v>16.7</v>
      </c>
      <c r="F22" s="78">
        <v>7.86</v>
      </c>
      <c r="G22" s="78">
        <v>10.8</v>
      </c>
      <c r="H22" s="78">
        <v>22.2</v>
      </c>
      <c r="I22" s="78">
        <v>12.4</v>
      </c>
      <c r="J22" s="78">
        <v>24.4</v>
      </c>
      <c r="K22" s="78">
        <v>22.4</v>
      </c>
      <c r="L22" s="79">
        <v>36.5</v>
      </c>
      <c r="M22" s="79">
        <v>18.7</v>
      </c>
      <c r="N22" s="79">
        <v>8.75</v>
      </c>
      <c r="O22" s="79">
        <v>11.7</v>
      </c>
      <c r="P22" s="79">
        <v>24</v>
      </c>
      <c r="Q22" s="79">
        <v>13.2</v>
      </c>
      <c r="R22" s="79">
        <v>27</v>
      </c>
      <c r="S22" s="79">
        <v>24.3</v>
      </c>
      <c r="T22" s="84">
        <v>31.3</v>
      </c>
      <c r="U22" s="84">
        <v>14</v>
      </c>
      <c r="V22" s="84">
        <v>5.55</v>
      </c>
      <c r="W22" s="84">
        <v>6.77</v>
      </c>
      <c r="X22" s="84">
        <v>16.899999999999999</v>
      </c>
      <c r="Y22" s="84">
        <v>9.59</v>
      </c>
      <c r="Z22" s="84">
        <v>17.600000000000001</v>
      </c>
      <c r="AA22" s="84">
        <v>15.6</v>
      </c>
      <c r="AB22" s="85">
        <v>45.3</v>
      </c>
      <c r="AC22" s="85">
        <v>19.8</v>
      </c>
      <c r="AD22" s="85">
        <v>11.9</v>
      </c>
      <c r="AE22" s="85">
        <v>13.1</v>
      </c>
      <c r="AF22" s="85">
        <v>29.7</v>
      </c>
      <c r="AG22" s="85">
        <v>16.7</v>
      </c>
      <c r="AH22" s="85">
        <v>33.6</v>
      </c>
      <c r="AI22" s="86">
        <v>28</v>
      </c>
      <c r="AJ22" s="78">
        <v>32.5</v>
      </c>
      <c r="AK22" s="78">
        <v>16.600000000000001</v>
      </c>
      <c r="AL22" s="78">
        <v>6.87</v>
      </c>
      <c r="AM22" s="78">
        <v>9.1199999999999992</v>
      </c>
      <c r="AN22" s="78">
        <v>18.8</v>
      </c>
      <c r="AO22" s="78">
        <v>10.199999999999999</v>
      </c>
      <c r="AP22" s="78">
        <v>19.8</v>
      </c>
      <c r="AQ22" s="78">
        <v>17.8</v>
      </c>
      <c r="AR22" s="79">
        <v>32.6</v>
      </c>
      <c r="AS22" s="79">
        <v>17.600000000000001</v>
      </c>
      <c r="AT22" s="79">
        <v>8.1</v>
      </c>
      <c r="AU22" s="79">
        <v>10.8</v>
      </c>
      <c r="AV22" s="79">
        <v>21.3</v>
      </c>
      <c r="AW22" s="79">
        <v>11</v>
      </c>
      <c r="AX22" s="79">
        <v>23.1</v>
      </c>
      <c r="AY22" s="79">
        <v>19.3</v>
      </c>
      <c r="AZ22" s="84">
        <v>29.5</v>
      </c>
      <c r="BA22" s="84">
        <v>13.6</v>
      </c>
      <c r="BB22" s="84">
        <v>5.04</v>
      </c>
      <c r="BC22" s="84">
        <v>6.66</v>
      </c>
      <c r="BD22" s="84">
        <v>15</v>
      </c>
      <c r="BE22" s="84">
        <v>8.51</v>
      </c>
      <c r="BF22" s="84">
        <v>14.9</v>
      </c>
      <c r="BG22" s="84">
        <v>13.1</v>
      </c>
      <c r="BH22" s="85">
        <v>40.799999999999997</v>
      </c>
      <c r="BI22" s="85">
        <v>20.7</v>
      </c>
      <c r="BJ22" s="85">
        <v>11.1</v>
      </c>
      <c r="BK22" s="85">
        <v>13.2</v>
      </c>
      <c r="BL22" s="85">
        <v>26.3</v>
      </c>
      <c r="BM22" s="85">
        <v>15.6</v>
      </c>
      <c r="BN22" s="85">
        <v>31.2</v>
      </c>
      <c r="BO22" s="86">
        <v>25</v>
      </c>
    </row>
    <row r="23" spans="1:67" ht="13" thickBot="1">
      <c r="A23" s="2">
        <v>22</v>
      </c>
      <c r="B23" s="1" t="s">
        <v>61</v>
      </c>
      <c r="C23" s="18">
        <v>0</v>
      </c>
      <c r="D23" s="77">
        <v>17</v>
      </c>
      <c r="E23" s="78">
        <v>5.42</v>
      </c>
      <c r="F23" s="78">
        <v>6.69</v>
      </c>
      <c r="G23" s="78">
        <v>6.02</v>
      </c>
      <c r="H23" s="78">
        <v>10.7</v>
      </c>
      <c r="I23" s="78">
        <v>7.19</v>
      </c>
      <c r="J23" s="78">
        <v>5.75</v>
      </c>
      <c r="K23" s="78">
        <v>3.31</v>
      </c>
      <c r="L23" s="80">
        <v>19.100000000000001</v>
      </c>
      <c r="M23" s="79">
        <v>6.44</v>
      </c>
      <c r="N23" s="79">
        <v>7.67</v>
      </c>
      <c r="O23" s="79">
        <v>6.83</v>
      </c>
      <c r="P23" s="79">
        <v>12.8</v>
      </c>
      <c r="Q23" s="79">
        <v>7.95</v>
      </c>
      <c r="R23" s="79">
        <v>6.43</v>
      </c>
      <c r="S23" s="79">
        <v>3.53</v>
      </c>
      <c r="T23" s="84">
        <v>13.7</v>
      </c>
      <c r="U23" s="84">
        <v>5.35</v>
      </c>
      <c r="V23" s="84">
        <v>6.37</v>
      </c>
      <c r="W23" s="84">
        <v>4.24</v>
      </c>
      <c r="X23" s="84">
        <v>9.51</v>
      </c>
      <c r="Y23" s="84">
        <v>8.24</v>
      </c>
      <c r="Z23" s="84">
        <v>3.38</v>
      </c>
      <c r="AA23" s="84">
        <v>1.91</v>
      </c>
      <c r="AB23" s="85">
        <v>17.3</v>
      </c>
      <c r="AC23" s="85">
        <v>7.75</v>
      </c>
      <c r="AD23" s="85">
        <v>9.52</v>
      </c>
      <c r="AE23" s="85">
        <v>7.27</v>
      </c>
      <c r="AF23" s="85">
        <v>13.7</v>
      </c>
      <c r="AG23" s="85">
        <v>11.2</v>
      </c>
      <c r="AH23" s="85">
        <v>5.94</v>
      </c>
      <c r="AI23" s="86">
        <v>3.43</v>
      </c>
      <c r="AJ23" s="78">
        <v>14.4</v>
      </c>
      <c r="AK23" s="78">
        <v>4.8899999999999997</v>
      </c>
      <c r="AL23" s="78">
        <v>6.17</v>
      </c>
      <c r="AM23" s="78">
        <v>5.08</v>
      </c>
      <c r="AN23" s="78">
        <v>9.67</v>
      </c>
      <c r="AO23" s="78">
        <v>6.09</v>
      </c>
      <c r="AP23" s="78">
        <v>4.4000000000000004</v>
      </c>
      <c r="AQ23" s="78">
        <v>2.48</v>
      </c>
      <c r="AR23" s="79">
        <v>17.760000000000002</v>
      </c>
      <c r="AS23" s="79">
        <v>6.39</v>
      </c>
      <c r="AT23" s="79">
        <v>7.36</v>
      </c>
      <c r="AU23" s="79">
        <v>6.77</v>
      </c>
      <c r="AV23" s="79">
        <v>11.7</v>
      </c>
      <c r="AW23" s="79">
        <v>7.83</v>
      </c>
      <c r="AX23" s="79">
        <v>6.8</v>
      </c>
      <c r="AY23" s="79">
        <v>3.54</v>
      </c>
      <c r="AZ23" s="84">
        <v>11.4</v>
      </c>
      <c r="BA23" s="84">
        <v>4.55</v>
      </c>
      <c r="BB23" s="84">
        <v>5.84</v>
      </c>
      <c r="BC23" s="84">
        <v>3.01</v>
      </c>
      <c r="BD23" s="84">
        <v>9.02</v>
      </c>
      <c r="BE23" s="84">
        <v>7.24</v>
      </c>
      <c r="BF23" s="84">
        <v>2.27</v>
      </c>
      <c r="BG23" s="84">
        <v>1.43</v>
      </c>
      <c r="BH23" s="85">
        <v>14.6</v>
      </c>
      <c r="BI23" s="85">
        <v>7.04</v>
      </c>
      <c r="BJ23" s="85">
        <v>9.32</v>
      </c>
      <c r="BK23" s="85">
        <v>7.05</v>
      </c>
      <c r="BL23" s="85">
        <v>11.2</v>
      </c>
      <c r="BM23" s="85">
        <v>9.15</v>
      </c>
      <c r="BN23" s="85">
        <v>4.49</v>
      </c>
      <c r="BO23" s="86">
        <v>2.59</v>
      </c>
    </row>
    <row r="24" spans="1:67" ht="13" thickBot="1">
      <c r="A24" s="2">
        <v>23</v>
      </c>
      <c r="B24" s="1" t="s">
        <v>63</v>
      </c>
      <c r="C24" s="18">
        <v>1</v>
      </c>
      <c r="D24" s="81">
        <v>13.8</v>
      </c>
      <c r="E24" s="82">
        <v>4.0199999999999996</v>
      </c>
      <c r="F24" s="82">
        <v>10.6</v>
      </c>
      <c r="G24" s="82">
        <v>2.11</v>
      </c>
      <c r="H24" s="82">
        <v>12.3</v>
      </c>
      <c r="I24" s="82">
        <v>2.04</v>
      </c>
      <c r="J24" s="82">
        <v>11.6</v>
      </c>
      <c r="K24" s="82">
        <v>9.08</v>
      </c>
      <c r="L24" s="83">
        <v>15.8</v>
      </c>
      <c r="M24" s="83">
        <v>4.95</v>
      </c>
      <c r="N24" s="83">
        <v>12.7</v>
      </c>
      <c r="O24" s="83">
        <v>2.4</v>
      </c>
      <c r="P24" s="83">
        <v>14.5</v>
      </c>
      <c r="Q24" s="83">
        <v>2.66</v>
      </c>
      <c r="R24" s="83">
        <v>15</v>
      </c>
      <c r="S24" s="83">
        <v>11.8</v>
      </c>
      <c r="T24" s="87">
        <v>13.5</v>
      </c>
      <c r="U24" s="87">
        <v>4.33</v>
      </c>
      <c r="V24" s="87">
        <v>8.18</v>
      </c>
      <c r="W24" s="87">
        <v>1.63</v>
      </c>
      <c r="X24" s="87">
        <v>11.9</v>
      </c>
      <c r="Y24" s="87">
        <v>2.31</v>
      </c>
      <c r="Z24" s="87">
        <v>8.9600000000000009</v>
      </c>
      <c r="AA24" s="87">
        <v>6.2</v>
      </c>
      <c r="AB24" s="88">
        <v>17.899999999999999</v>
      </c>
      <c r="AC24" s="88">
        <v>6.08</v>
      </c>
      <c r="AD24" s="88">
        <v>10.7</v>
      </c>
      <c r="AE24" s="88">
        <v>2.25</v>
      </c>
      <c r="AF24" s="88">
        <v>18.8</v>
      </c>
      <c r="AG24" s="88">
        <v>3.84</v>
      </c>
      <c r="AH24" s="88">
        <v>16.3</v>
      </c>
      <c r="AI24" s="89">
        <v>11.9</v>
      </c>
      <c r="AJ24" s="82">
        <v>12.3</v>
      </c>
      <c r="AK24" s="82">
        <v>3.49</v>
      </c>
      <c r="AL24" s="82">
        <v>7.97</v>
      </c>
      <c r="AM24" s="82">
        <v>1.69</v>
      </c>
      <c r="AN24" s="82">
        <v>11</v>
      </c>
      <c r="AO24" s="82">
        <v>1.8</v>
      </c>
      <c r="AP24" s="82">
        <v>9.36</v>
      </c>
      <c r="AQ24" s="82">
        <v>8.51</v>
      </c>
      <c r="AR24" s="83">
        <v>12</v>
      </c>
      <c r="AS24" s="83">
        <v>3.82</v>
      </c>
      <c r="AT24" s="83">
        <v>9.1999999999999993</v>
      </c>
      <c r="AU24" s="83">
        <v>1.85</v>
      </c>
      <c r="AV24" s="83">
        <v>11.9</v>
      </c>
      <c r="AW24" s="83">
        <v>2.09</v>
      </c>
      <c r="AX24" s="83">
        <v>10.9</v>
      </c>
      <c r="AY24" s="83">
        <v>9.1999999999999993</v>
      </c>
      <c r="AZ24" s="87">
        <v>13.2</v>
      </c>
      <c r="BA24" s="87">
        <v>4.2300000000000004</v>
      </c>
      <c r="BB24" s="87">
        <v>5.55</v>
      </c>
      <c r="BC24" s="87">
        <v>1.23</v>
      </c>
      <c r="BD24" s="87">
        <v>10.199999999999999</v>
      </c>
      <c r="BE24" s="87">
        <v>2.0499999999999998</v>
      </c>
      <c r="BF24" s="87">
        <v>7.2</v>
      </c>
      <c r="BG24" s="87">
        <v>5.24</v>
      </c>
      <c r="BH24" s="88">
        <v>18.7</v>
      </c>
      <c r="BI24" s="88">
        <v>6.1</v>
      </c>
      <c r="BJ24" s="88">
        <v>9.94</v>
      </c>
      <c r="BK24" s="88">
        <v>2.04</v>
      </c>
      <c r="BL24" s="88">
        <v>17.7</v>
      </c>
      <c r="BM24" s="88">
        <v>3.83</v>
      </c>
      <c r="BN24" s="88">
        <v>16</v>
      </c>
      <c r="BO24" s="89">
        <v>10.8</v>
      </c>
    </row>
    <row r="25" spans="1:67" ht="13" thickBot="1">
      <c r="A25" s="2">
        <v>24</v>
      </c>
      <c r="B25" s="1" t="s">
        <v>64</v>
      </c>
      <c r="C25" s="18">
        <v>1</v>
      </c>
      <c r="D25" s="81">
        <v>20.5</v>
      </c>
      <c r="E25" s="82">
        <v>14.1</v>
      </c>
      <c r="F25" s="82">
        <v>11.4</v>
      </c>
      <c r="G25" s="82">
        <v>5.16</v>
      </c>
      <c r="H25" s="82">
        <v>22.6</v>
      </c>
      <c r="I25" s="82">
        <v>14.7</v>
      </c>
      <c r="J25" s="82">
        <v>12.8</v>
      </c>
      <c r="K25" s="82">
        <v>12.8</v>
      </c>
      <c r="L25" s="83">
        <v>20.399999999999999</v>
      </c>
      <c r="M25" s="83">
        <v>13.9</v>
      </c>
      <c r="N25" s="83">
        <v>10.8</v>
      </c>
      <c r="O25" s="83">
        <v>5.12</v>
      </c>
      <c r="P25" s="83">
        <v>22.2</v>
      </c>
      <c r="Q25" s="83">
        <v>14.5</v>
      </c>
      <c r="R25" s="83">
        <v>12.4</v>
      </c>
      <c r="S25" s="83">
        <v>13.1</v>
      </c>
      <c r="T25" s="87">
        <v>18.3</v>
      </c>
      <c r="U25" s="87">
        <v>11.8</v>
      </c>
      <c r="V25" s="87">
        <v>6.73</v>
      </c>
      <c r="W25" s="87">
        <v>3.98</v>
      </c>
      <c r="X25" s="87">
        <v>17.8</v>
      </c>
      <c r="Y25" s="87">
        <v>12.6</v>
      </c>
      <c r="Z25" s="87">
        <v>9.56</v>
      </c>
      <c r="AA25" s="87">
        <v>9.17</v>
      </c>
      <c r="AB25" s="88">
        <v>23.5</v>
      </c>
      <c r="AC25" s="88">
        <v>15.7</v>
      </c>
      <c r="AD25" s="88">
        <v>11</v>
      </c>
      <c r="AE25" s="88">
        <v>5.45</v>
      </c>
      <c r="AF25" s="88">
        <v>22.2</v>
      </c>
      <c r="AG25" s="88">
        <v>15.8</v>
      </c>
      <c r="AH25" s="88">
        <v>13.3</v>
      </c>
      <c r="AI25" s="89">
        <v>14.1</v>
      </c>
      <c r="AJ25" s="82">
        <v>17.399999999999999</v>
      </c>
      <c r="AK25" s="82">
        <v>11.9</v>
      </c>
      <c r="AL25" s="82">
        <v>11</v>
      </c>
      <c r="AM25" s="82">
        <v>4.68</v>
      </c>
      <c r="AN25" s="82">
        <v>18.399999999999999</v>
      </c>
      <c r="AO25" s="82">
        <v>11.9</v>
      </c>
      <c r="AP25" s="82">
        <v>9.61</v>
      </c>
      <c r="AQ25" s="82">
        <v>10.199999999999999</v>
      </c>
      <c r="AR25" s="83">
        <v>17.5</v>
      </c>
      <c r="AS25" s="83">
        <v>11.7</v>
      </c>
      <c r="AT25" s="83">
        <v>11.5</v>
      </c>
      <c r="AU25" s="83">
        <v>4.82</v>
      </c>
      <c r="AV25" s="83">
        <v>17.899999999999999</v>
      </c>
      <c r="AW25" s="83">
        <v>12</v>
      </c>
      <c r="AX25" s="83">
        <v>9.59</v>
      </c>
      <c r="AY25" s="83">
        <v>10.199999999999999</v>
      </c>
      <c r="AZ25" s="87">
        <v>18.7</v>
      </c>
      <c r="BA25" s="87">
        <v>11.8</v>
      </c>
      <c r="BB25" s="87">
        <v>7.81</v>
      </c>
      <c r="BC25" s="87">
        <v>4.46</v>
      </c>
      <c r="BD25" s="87">
        <v>15.8</v>
      </c>
      <c r="BE25" s="87">
        <v>11.9</v>
      </c>
      <c r="BF25" s="87">
        <v>8.51</v>
      </c>
      <c r="BG25" s="87">
        <v>8.61</v>
      </c>
      <c r="BH25" s="88">
        <v>23.2</v>
      </c>
      <c r="BI25" s="88">
        <v>15.5</v>
      </c>
      <c r="BJ25" s="88">
        <v>12.2</v>
      </c>
      <c r="BK25" s="88">
        <v>5.7</v>
      </c>
      <c r="BL25" s="88">
        <v>20.2</v>
      </c>
      <c r="BM25" s="88">
        <v>15</v>
      </c>
      <c r="BN25" s="88">
        <v>11.5</v>
      </c>
      <c r="BO25" s="89">
        <v>12.4</v>
      </c>
    </row>
    <row r="26" spans="1:67" ht="13" thickBot="1">
      <c r="A26" s="2">
        <v>25</v>
      </c>
      <c r="B26" s="1" t="s">
        <v>66</v>
      </c>
      <c r="C26" s="18">
        <v>0</v>
      </c>
      <c r="D26" s="81">
        <v>19.399999999999999</v>
      </c>
      <c r="E26" s="82">
        <v>3.62</v>
      </c>
      <c r="F26" s="82">
        <v>6.06</v>
      </c>
      <c r="G26" s="82">
        <v>14</v>
      </c>
      <c r="H26" s="82">
        <v>17.600000000000001</v>
      </c>
      <c r="I26" s="82">
        <v>5.73</v>
      </c>
      <c r="J26" s="82">
        <v>12.4</v>
      </c>
      <c r="K26" s="82">
        <v>6.56</v>
      </c>
      <c r="L26" s="83">
        <v>21.5</v>
      </c>
      <c r="M26" s="83">
        <v>3.6</v>
      </c>
      <c r="N26" s="83">
        <v>6.7</v>
      </c>
      <c r="O26" s="83">
        <v>15.9</v>
      </c>
      <c r="P26" s="83">
        <v>18.100000000000001</v>
      </c>
      <c r="Q26" s="83">
        <v>5.6</v>
      </c>
      <c r="R26" s="83">
        <v>13.8</v>
      </c>
      <c r="S26" s="83">
        <v>6.82</v>
      </c>
      <c r="T26" s="87">
        <v>18.899999999999999</v>
      </c>
      <c r="U26" s="87">
        <v>3.26</v>
      </c>
      <c r="V26" s="87">
        <v>5.51</v>
      </c>
      <c r="W26" s="87">
        <v>13.1</v>
      </c>
      <c r="X26" s="87">
        <v>14.8</v>
      </c>
      <c r="Y26" s="87">
        <v>4.47</v>
      </c>
      <c r="Z26" s="87">
        <v>10.7</v>
      </c>
      <c r="AA26" s="87">
        <v>5.0199999999999996</v>
      </c>
      <c r="AB26" s="88">
        <v>22.4</v>
      </c>
      <c r="AC26" s="88">
        <v>4.3099999999999996</v>
      </c>
      <c r="AD26" s="88">
        <v>6.86</v>
      </c>
      <c r="AE26" s="88">
        <v>15.9</v>
      </c>
      <c r="AF26" s="88">
        <v>18.8</v>
      </c>
      <c r="AG26" s="88">
        <v>7.16</v>
      </c>
      <c r="AH26" s="88">
        <v>20</v>
      </c>
      <c r="AI26" s="89">
        <v>9.57</v>
      </c>
      <c r="AJ26" s="82">
        <v>22.5</v>
      </c>
      <c r="AK26" s="82">
        <v>3.55</v>
      </c>
      <c r="AL26" s="82">
        <v>5.97</v>
      </c>
      <c r="AM26" s="82">
        <v>15.7</v>
      </c>
      <c r="AN26" s="82">
        <v>17.8</v>
      </c>
      <c r="AO26" s="82">
        <v>5.37</v>
      </c>
      <c r="AP26" s="82">
        <v>12.4</v>
      </c>
      <c r="AQ26" s="82">
        <v>6.26</v>
      </c>
      <c r="AR26" s="83">
        <v>22.8</v>
      </c>
      <c r="AS26" s="83">
        <v>3.63</v>
      </c>
      <c r="AT26" s="83">
        <v>6.27</v>
      </c>
      <c r="AU26" s="83">
        <v>17.100000000000001</v>
      </c>
      <c r="AV26" s="83">
        <v>18.600000000000001</v>
      </c>
      <c r="AW26" s="83">
        <v>5.91</v>
      </c>
      <c r="AX26" s="83">
        <v>13.6</v>
      </c>
      <c r="AY26" s="83">
        <v>6.43</v>
      </c>
      <c r="AZ26" s="87">
        <v>21.2</v>
      </c>
      <c r="BA26" s="87">
        <v>3.36</v>
      </c>
      <c r="BB26" s="87">
        <v>4.4400000000000004</v>
      </c>
      <c r="BC26" s="87">
        <v>13.4</v>
      </c>
      <c r="BD26" s="87">
        <v>14.7</v>
      </c>
      <c r="BE26" s="87">
        <v>4.5</v>
      </c>
      <c r="BF26" s="87">
        <v>11.4</v>
      </c>
      <c r="BG26" s="87">
        <v>4.4400000000000004</v>
      </c>
      <c r="BH26" s="88">
        <v>28.3</v>
      </c>
      <c r="BI26" s="88">
        <v>4.5999999999999996</v>
      </c>
      <c r="BJ26" s="88">
        <v>7.39</v>
      </c>
      <c r="BK26" s="88">
        <v>19.3</v>
      </c>
      <c r="BL26" s="88">
        <v>19.100000000000001</v>
      </c>
      <c r="BM26" s="88">
        <v>7.3</v>
      </c>
      <c r="BN26" s="88">
        <v>18.600000000000001</v>
      </c>
      <c r="BO26" s="89">
        <v>9.0299999999999994</v>
      </c>
    </row>
    <row r="27" spans="1:67" ht="13" thickBot="1">
      <c r="A27" s="2">
        <v>26</v>
      </c>
      <c r="B27" s="1" t="s">
        <v>67</v>
      </c>
      <c r="C27" s="18">
        <v>1</v>
      </c>
      <c r="D27" s="81">
        <v>15.6</v>
      </c>
      <c r="E27" s="82">
        <v>15.7</v>
      </c>
      <c r="F27" s="82">
        <v>14.7</v>
      </c>
      <c r="G27" s="82">
        <v>8.18</v>
      </c>
      <c r="H27" s="82">
        <v>35.700000000000003</v>
      </c>
      <c r="I27" s="82">
        <v>13.8</v>
      </c>
      <c r="J27" s="82">
        <v>13</v>
      </c>
      <c r="K27" s="82">
        <v>11.3</v>
      </c>
      <c r="L27" s="83">
        <v>15.3</v>
      </c>
      <c r="M27" s="83">
        <v>14.9</v>
      </c>
      <c r="N27" s="83">
        <v>13.9</v>
      </c>
      <c r="O27" s="83">
        <v>7.58</v>
      </c>
      <c r="P27" s="83">
        <v>35.1</v>
      </c>
      <c r="Q27" s="83">
        <v>13.6</v>
      </c>
      <c r="R27" s="83">
        <v>11.7</v>
      </c>
      <c r="S27" s="83">
        <v>10.6</v>
      </c>
      <c r="T27" s="87">
        <v>15.6</v>
      </c>
      <c r="U27" s="87">
        <v>13.7</v>
      </c>
      <c r="V27" s="87">
        <v>10.9</v>
      </c>
      <c r="W27" s="87">
        <v>6.38</v>
      </c>
      <c r="X27" s="87">
        <v>31</v>
      </c>
      <c r="Y27" s="87">
        <v>12.6</v>
      </c>
      <c r="Z27" s="87">
        <v>10.9</v>
      </c>
      <c r="AA27" s="87">
        <v>8.39</v>
      </c>
      <c r="AB27" s="88">
        <v>19.5</v>
      </c>
      <c r="AC27" s="88">
        <v>19.600000000000001</v>
      </c>
      <c r="AD27" s="88">
        <v>16.7</v>
      </c>
      <c r="AE27" s="88">
        <v>11.3</v>
      </c>
      <c r="AF27" s="88">
        <v>40.200000000000003</v>
      </c>
      <c r="AG27" s="88">
        <v>17.899999999999999</v>
      </c>
      <c r="AH27" s="88">
        <v>17.8</v>
      </c>
      <c r="AI27" s="89">
        <v>14.9</v>
      </c>
      <c r="AJ27" s="82">
        <v>14.4</v>
      </c>
      <c r="AK27" s="82">
        <v>13.2</v>
      </c>
      <c r="AL27" s="82">
        <v>11.6</v>
      </c>
      <c r="AM27" s="82">
        <v>6.56</v>
      </c>
      <c r="AN27" s="82">
        <v>33.1</v>
      </c>
      <c r="AO27" s="82">
        <v>13</v>
      </c>
      <c r="AP27" s="82">
        <v>10.6</v>
      </c>
      <c r="AQ27" s="82">
        <v>9.4499999999999993</v>
      </c>
      <c r="AR27" s="83">
        <v>13.5</v>
      </c>
      <c r="AS27" s="83">
        <v>12.3</v>
      </c>
      <c r="AT27" s="83">
        <v>12.7</v>
      </c>
      <c r="AU27" s="83">
        <v>6.94</v>
      </c>
      <c r="AV27" s="83">
        <v>32.5</v>
      </c>
      <c r="AW27" s="83">
        <v>12.9</v>
      </c>
      <c r="AX27" s="83">
        <v>10.6</v>
      </c>
      <c r="AY27" s="83">
        <v>9.9499999999999993</v>
      </c>
      <c r="AZ27" s="87">
        <v>15.3</v>
      </c>
      <c r="BA27" s="87">
        <v>13.4</v>
      </c>
      <c r="BB27" s="87">
        <v>9.92</v>
      </c>
      <c r="BC27" s="87">
        <v>6.37</v>
      </c>
      <c r="BD27" s="87">
        <v>30.9</v>
      </c>
      <c r="BE27" s="87">
        <v>12.8</v>
      </c>
      <c r="BF27" s="87">
        <v>10.199999999999999</v>
      </c>
      <c r="BG27" s="87">
        <v>9.34</v>
      </c>
      <c r="BH27" s="88">
        <v>19.2</v>
      </c>
      <c r="BI27" s="88">
        <v>20.5</v>
      </c>
      <c r="BJ27" s="88">
        <v>18.3</v>
      </c>
      <c r="BK27" s="88">
        <v>12.6</v>
      </c>
      <c r="BL27" s="88">
        <v>43.2</v>
      </c>
      <c r="BM27" s="88">
        <v>19.3</v>
      </c>
      <c r="BN27" s="88">
        <v>19.3</v>
      </c>
      <c r="BO27" s="89">
        <v>16.7</v>
      </c>
    </row>
    <row r="28" spans="1:67" ht="13" thickBot="1">
      <c r="A28" s="2">
        <v>27</v>
      </c>
      <c r="B28" s="1" t="s">
        <v>68</v>
      </c>
      <c r="C28" s="18">
        <v>0</v>
      </c>
      <c r="D28" s="77">
        <v>15.6</v>
      </c>
      <c r="E28" s="78">
        <v>8.6</v>
      </c>
      <c r="F28" s="78">
        <v>12</v>
      </c>
      <c r="G28" s="78">
        <v>14.1</v>
      </c>
      <c r="H28" s="78">
        <v>29.4</v>
      </c>
      <c r="I28" s="78">
        <v>8.81</v>
      </c>
      <c r="J28" s="78">
        <v>5.43</v>
      </c>
      <c r="K28" s="78">
        <v>16.100000000000001</v>
      </c>
      <c r="L28" s="79">
        <v>16.7</v>
      </c>
      <c r="M28" s="79">
        <v>9.43</v>
      </c>
      <c r="N28" s="79">
        <v>12.5</v>
      </c>
      <c r="O28" s="79">
        <v>13.1</v>
      </c>
      <c r="P28" s="79">
        <v>30.2</v>
      </c>
      <c r="Q28" s="79">
        <v>8.56</v>
      </c>
      <c r="R28" s="79">
        <v>5.6</v>
      </c>
      <c r="S28" s="79">
        <v>14.8</v>
      </c>
      <c r="T28" s="84">
        <v>18.100000000000001</v>
      </c>
      <c r="U28" s="84">
        <v>9.0500000000000007</v>
      </c>
      <c r="V28" s="84">
        <v>12.1</v>
      </c>
      <c r="W28" s="84">
        <v>11.8</v>
      </c>
      <c r="X28" s="84">
        <v>27.3</v>
      </c>
      <c r="Y28" s="84">
        <v>7.41</v>
      </c>
      <c r="Z28" s="84">
        <v>5.46</v>
      </c>
      <c r="AA28" s="84">
        <v>13.5</v>
      </c>
      <c r="AB28" s="85">
        <v>21.8</v>
      </c>
      <c r="AC28" s="85">
        <v>12.1</v>
      </c>
      <c r="AD28" s="85">
        <v>13.5</v>
      </c>
      <c r="AE28" s="85">
        <v>18.899999999999999</v>
      </c>
      <c r="AF28" s="85">
        <v>30.1</v>
      </c>
      <c r="AG28" s="85">
        <v>11.4</v>
      </c>
      <c r="AH28" s="85">
        <v>7.34</v>
      </c>
      <c r="AI28" s="86">
        <v>18.8</v>
      </c>
      <c r="AJ28" s="78">
        <v>15.9</v>
      </c>
      <c r="AK28" s="78">
        <v>8.75</v>
      </c>
      <c r="AL28" s="78">
        <v>12.5</v>
      </c>
      <c r="AM28" s="78">
        <v>14.7</v>
      </c>
      <c r="AN28" s="78">
        <v>33.200000000000003</v>
      </c>
      <c r="AO28" s="78">
        <v>10.8</v>
      </c>
      <c r="AP28" s="78">
        <v>6.16</v>
      </c>
      <c r="AQ28" s="78">
        <v>16.8</v>
      </c>
      <c r="AR28" s="79">
        <v>17.100000000000001</v>
      </c>
      <c r="AS28" s="79">
        <v>9.66</v>
      </c>
      <c r="AT28" s="79">
        <v>13.6</v>
      </c>
      <c r="AU28" s="79">
        <v>16</v>
      </c>
      <c r="AV28" s="79">
        <v>33.799999999999997</v>
      </c>
      <c r="AW28" s="79">
        <v>11</v>
      </c>
      <c r="AX28" s="79">
        <v>6.67</v>
      </c>
      <c r="AY28" s="79">
        <v>17.100000000000001</v>
      </c>
      <c r="AZ28" s="84">
        <v>17.600000000000001</v>
      </c>
      <c r="BA28" s="84">
        <v>9.0500000000000007</v>
      </c>
      <c r="BB28" s="84">
        <v>11</v>
      </c>
      <c r="BC28" s="84">
        <v>14.2</v>
      </c>
      <c r="BD28" s="84">
        <v>29.4</v>
      </c>
      <c r="BE28" s="84">
        <v>10.6</v>
      </c>
      <c r="BF28" s="84">
        <v>6.17</v>
      </c>
      <c r="BG28" s="84">
        <v>16.399999999999999</v>
      </c>
      <c r="BH28" s="85">
        <v>21.1</v>
      </c>
      <c r="BI28" s="85">
        <v>12</v>
      </c>
      <c r="BJ28" s="85">
        <v>13.2</v>
      </c>
      <c r="BK28" s="85">
        <v>18.899999999999999</v>
      </c>
      <c r="BL28" s="85">
        <v>30</v>
      </c>
      <c r="BM28" s="85">
        <v>11.4</v>
      </c>
      <c r="BN28" s="85">
        <v>7.21</v>
      </c>
      <c r="BO28" s="86">
        <v>17.7</v>
      </c>
    </row>
    <row r="29" spans="1:67" ht="13" thickBot="1">
      <c r="A29" s="2">
        <v>28</v>
      </c>
      <c r="B29" s="1" t="s">
        <v>70</v>
      </c>
      <c r="C29" s="18">
        <v>0</v>
      </c>
      <c r="D29" s="81">
        <v>17.899999999999999</v>
      </c>
      <c r="E29" s="82">
        <v>10.7</v>
      </c>
      <c r="F29" s="82">
        <v>9.6300000000000008</v>
      </c>
      <c r="G29" s="82">
        <v>15.4</v>
      </c>
      <c r="H29" s="82">
        <v>15.4</v>
      </c>
      <c r="I29" s="82">
        <v>10.7</v>
      </c>
      <c r="J29" s="82">
        <v>10.4</v>
      </c>
      <c r="K29" s="82">
        <v>6.63</v>
      </c>
      <c r="L29" s="83">
        <v>18.399999999999999</v>
      </c>
      <c r="M29" s="83">
        <v>11.3</v>
      </c>
      <c r="N29" s="83">
        <v>10.3</v>
      </c>
      <c r="O29" s="83">
        <v>16.2</v>
      </c>
      <c r="P29" s="83">
        <v>16.399999999999999</v>
      </c>
      <c r="Q29" s="83">
        <v>11.4</v>
      </c>
      <c r="R29" s="83">
        <v>9.26</v>
      </c>
      <c r="S29" s="83">
        <v>6.77</v>
      </c>
      <c r="T29" s="87">
        <v>17.7</v>
      </c>
      <c r="U29" s="87">
        <v>999</v>
      </c>
      <c r="V29" s="87">
        <v>9.1999999999999993</v>
      </c>
      <c r="W29" s="87">
        <v>14.5</v>
      </c>
      <c r="X29" s="87">
        <v>16</v>
      </c>
      <c r="Y29" s="87">
        <v>11.1</v>
      </c>
      <c r="Z29" s="87">
        <v>8.86</v>
      </c>
      <c r="AA29" s="87">
        <v>6</v>
      </c>
      <c r="AB29" s="88">
        <v>20.2</v>
      </c>
      <c r="AC29" s="88">
        <v>999</v>
      </c>
      <c r="AD29" s="88">
        <v>11.4</v>
      </c>
      <c r="AE29" s="88">
        <v>17.5</v>
      </c>
      <c r="AF29" s="88">
        <v>21.5</v>
      </c>
      <c r="AG29" s="88">
        <v>14.4</v>
      </c>
      <c r="AH29" s="88">
        <v>13</v>
      </c>
      <c r="AI29" s="89">
        <v>8.64</v>
      </c>
      <c r="AJ29" s="82">
        <v>17.5</v>
      </c>
      <c r="AK29" s="82">
        <v>10</v>
      </c>
      <c r="AL29" s="82">
        <v>10.1</v>
      </c>
      <c r="AM29" s="82">
        <v>16.3</v>
      </c>
      <c r="AN29" s="82">
        <v>16.8</v>
      </c>
      <c r="AO29" s="82">
        <v>11.3</v>
      </c>
      <c r="AP29" s="82">
        <v>10.8</v>
      </c>
      <c r="AQ29" s="82">
        <v>7.17</v>
      </c>
      <c r="AR29" s="83">
        <v>18.2</v>
      </c>
      <c r="AS29" s="83">
        <v>10.3</v>
      </c>
      <c r="AT29" s="83">
        <v>10.8</v>
      </c>
      <c r="AU29" s="83">
        <v>16.399999999999999</v>
      </c>
      <c r="AV29" s="83">
        <v>17.3</v>
      </c>
      <c r="AW29" s="83">
        <v>11.9</v>
      </c>
      <c r="AX29" s="83">
        <v>11.3</v>
      </c>
      <c r="AY29" s="83">
        <v>7.46</v>
      </c>
      <c r="AZ29" s="87">
        <v>17.899999999999999</v>
      </c>
      <c r="BA29" s="87">
        <v>9.23</v>
      </c>
      <c r="BB29" s="87">
        <v>8.39</v>
      </c>
      <c r="BC29" s="87">
        <v>15.1</v>
      </c>
      <c r="BD29" s="87">
        <v>16.600000000000001</v>
      </c>
      <c r="BE29" s="87">
        <v>11.7</v>
      </c>
      <c r="BF29" s="87">
        <v>9.23</v>
      </c>
      <c r="BG29" s="87">
        <v>6.28</v>
      </c>
      <c r="BH29" s="88">
        <v>18.600000000000001</v>
      </c>
      <c r="BI29" s="88">
        <v>9.83</v>
      </c>
      <c r="BJ29" s="88">
        <v>9.4600000000000009</v>
      </c>
      <c r="BK29" s="88">
        <v>14.7</v>
      </c>
      <c r="BL29" s="88">
        <v>18.2</v>
      </c>
      <c r="BM29" s="88">
        <v>12.7</v>
      </c>
      <c r="BN29" s="88">
        <v>12</v>
      </c>
      <c r="BO29" s="89">
        <v>7.62</v>
      </c>
    </row>
    <row r="30" spans="1:67" ht="13" thickBot="1">
      <c r="A30" s="2">
        <v>29</v>
      </c>
      <c r="B30" s="1" t="s">
        <v>72</v>
      </c>
      <c r="C30" s="18">
        <v>1</v>
      </c>
      <c r="D30" s="81">
        <v>20</v>
      </c>
      <c r="E30" s="82">
        <v>12.6</v>
      </c>
      <c r="F30" s="82">
        <v>6.1</v>
      </c>
      <c r="G30" s="82">
        <v>4.97</v>
      </c>
      <c r="H30" s="82">
        <v>29.8</v>
      </c>
      <c r="I30" s="82">
        <v>8.82</v>
      </c>
      <c r="J30" s="82">
        <v>10.8</v>
      </c>
      <c r="K30" s="82">
        <v>9.52</v>
      </c>
      <c r="L30" s="83">
        <v>22.2</v>
      </c>
      <c r="M30" s="83">
        <v>13.7</v>
      </c>
      <c r="N30" s="83">
        <v>7.55</v>
      </c>
      <c r="O30" s="83">
        <v>6.03</v>
      </c>
      <c r="P30" s="83">
        <v>30.8</v>
      </c>
      <c r="Q30" s="83">
        <v>9.1999999999999993</v>
      </c>
      <c r="R30" s="83">
        <v>11.5</v>
      </c>
      <c r="S30" s="83">
        <v>10.6</v>
      </c>
      <c r="T30" s="87">
        <v>18.7</v>
      </c>
      <c r="U30" s="87">
        <v>11</v>
      </c>
      <c r="V30" s="87">
        <v>4.43</v>
      </c>
      <c r="W30" s="87">
        <v>3.42</v>
      </c>
      <c r="X30" s="87">
        <v>26.1</v>
      </c>
      <c r="Y30" s="87">
        <v>7.42</v>
      </c>
      <c r="Z30" s="87">
        <v>7.66</v>
      </c>
      <c r="AA30" s="87">
        <v>6.36</v>
      </c>
      <c r="AB30" s="88">
        <v>24.7</v>
      </c>
      <c r="AC30" s="88">
        <v>15.2</v>
      </c>
      <c r="AD30" s="88">
        <v>8.2899999999999991</v>
      </c>
      <c r="AE30" s="88">
        <v>7.34</v>
      </c>
      <c r="AF30" s="88">
        <v>33.799999999999997</v>
      </c>
      <c r="AG30" s="88">
        <v>10.6</v>
      </c>
      <c r="AH30" s="88">
        <v>13</v>
      </c>
      <c r="AI30" s="89">
        <v>14.6</v>
      </c>
      <c r="AJ30" s="82">
        <v>19.5</v>
      </c>
      <c r="AK30" s="82">
        <v>10.4</v>
      </c>
      <c r="AL30" s="82">
        <v>5.46</v>
      </c>
      <c r="AM30" s="82">
        <v>3.82</v>
      </c>
      <c r="AN30" s="82">
        <v>26</v>
      </c>
      <c r="AO30" s="82">
        <v>7.14</v>
      </c>
      <c r="AP30" s="82">
        <v>7.99</v>
      </c>
      <c r="AQ30" s="82">
        <v>6.41</v>
      </c>
      <c r="AR30" s="83">
        <v>20.100000000000001</v>
      </c>
      <c r="AS30" s="83">
        <v>10.8</v>
      </c>
      <c r="AT30" s="83">
        <v>6.04</v>
      </c>
      <c r="AU30" s="83">
        <v>4.1100000000000003</v>
      </c>
      <c r="AV30" s="83">
        <v>25.7</v>
      </c>
      <c r="AW30" s="83">
        <v>7.42</v>
      </c>
      <c r="AX30" s="83">
        <v>8.34</v>
      </c>
      <c r="AY30" s="83">
        <v>7.42</v>
      </c>
      <c r="AZ30" s="87">
        <v>19.600000000000001</v>
      </c>
      <c r="BA30" s="87">
        <v>10.6</v>
      </c>
      <c r="BB30" s="87">
        <v>4.18</v>
      </c>
      <c r="BC30" s="87">
        <v>3.16</v>
      </c>
      <c r="BD30" s="87">
        <v>24.8</v>
      </c>
      <c r="BE30" s="87">
        <v>7.04</v>
      </c>
      <c r="BF30" s="87">
        <v>6.97</v>
      </c>
      <c r="BG30" s="87">
        <v>5.46</v>
      </c>
      <c r="BH30" s="88">
        <v>24.1</v>
      </c>
      <c r="BI30" s="88">
        <v>15.1</v>
      </c>
      <c r="BJ30" s="88">
        <v>8.11</v>
      </c>
      <c r="BK30" s="88">
        <v>6.96</v>
      </c>
      <c r="BL30" s="88">
        <v>32.6</v>
      </c>
      <c r="BM30" s="88">
        <v>10</v>
      </c>
      <c r="BN30" s="88">
        <v>12.2</v>
      </c>
      <c r="BO30" s="89">
        <v>13.8</v>
      </c>
    </row>
    <row r="31" spans="1:67" ht="13" thickBot="1">
      <c r="A31" s="2">
        <v>30</v>
      </c>
      <c r="B31" s="1" t="s">
        <v>73</v>
      </c>
      <c r="C31" s="18">
        <v>1</v>
      </c>
      <c r="D31" s="81">
        <v>31.3</v>
      </c>
      <c r="E31" s="82">
        <v>19.7</v>
      </c>
      <c r="F31" s="82">
        <v>16.5</v>
      </c>
      <c r="G31" s="82">
        <v>14.9</v>
      </c>
      <c r="H31" s="82">
        <v>48.2</v>
      </c>
      <c r="I31" s="82">
        <v>14.6</v>
      </c>
      <c r="J31" s="82">
        <v>12.6</v>
      </c>
      <c r="K31" s="82">
        <v>16.2</v>
      </c>
      <c r="L31" s="83">
        <v>32.4</v>
      </c>
      <c r="M31" s="83">
        <v>21.3</v>
      </c>
      <c r="N31" s="83">
        <v>17.5</v>
      </c>
      <c r="O31" s="83">
        <v>15.6</v>
      </c>
      <c r="P31" s="83">
        <v>48.4</v>
      </c>
      <c r="Q31" s="83">
        <v>15.2</v>
      </c>
      <c r="R31" s="83">
        <v>13.8</v>
      </c>
      <c r="S31" s="83">
        <v>17.399999999999999</v>
      </c>
      <c r="T31" s="87">
        <v>33</v>
      </c>
      <c r="U31" s="87">
        <v>20.2</v>
      </c>
      <c r="V31" s="87">
        <v>18.3</v>
      </c>
      <c r="W31" s="87">
        <v>15.9</v>
      </c>
      <c r="X31" s="87">
        <v>50.2</v>
      </c>
      <c r="Y31" s="87">
        <v>14.7</v>
      </c>
      <c r="Z31" s="87">
        <v>12.4</v>
      </c>
      <c r="AA31" s="87">
        <v>15.6</v>
      </c>
      <c r="AB31" s="88">
        <v>35.1</v>
      </c>
      <c r="AC31" s="88">
        <v>23.2</v>
      </c>
      <c r="AD31" s="88">
        <v>21.6</v>
      </c>
      <c r="AE31" s="88">
        <v>19.100000000000001</v>
      </c>
      <c r="AF31" s="88">
        <v>53</v>
      </c>
      <c r="AG31" s="88">
        <v>17</v>
      </c>
      <c r="AH31" s="88">
        <v>17.399999999999999</v>
      </c>
      <c r="AI31" s="89">
        <v>19.899999999999999</v>
      </c>
      <c r="AJ31" s="82">
        <v>25.6</v>
      </c>
      <c r="AK31" s="82">
        <v>16.5</v>
      </c>
      <c r="AL31" s="82">
        <v>13.7</v>
      </c>
      <c r="AM31" s="82">
        <v>11.8</v>
      </c>
      <c r="AN31" s="82">
        <v>42.7</v>
      </c>
      <c r="AO31" s="82">
        <v>12.1</v>
      </c>
      <c r="AP31" s="82">
        <v>9.7799999999999994</v>
      </c>
      <c r="AQ31" s="82">
        <v>12.2</v>
      </c>
      <c r="AR31" s="83">
        <v>24.3</v>
      </c>
      <c r="AS31" s="83">
        <v>16</v>
      </c>
      <c r="AT31" s="83">
        <v>14</v>
      </c>
      <c r="AU31" s="83">
        <v>12.1</v>
      </c>
      <c r="AV31" s="83">
        <v>41.9</v>
      </c>
      <c r="AW31" s="83">
        <v>11.9</v>
      </c>
      <c r="AX31" s="83">
        <v>9.91</v>
      </c>
      <c r="AY31" s="83">
        <v>12.7</v>
      </c>
      <c r="AZ31" s="87">
        <v>32.9</v>
      </c>
      <c r="BA31" s="87">
        <v>21.4</v>
      </c>
      <c r="BB31" s="87">
        <v>18.100000000000001</v>
      </c>
      <c r="BC31" s="87">
        <v>15.2</v>
      </c>
      <c r="BD31" s="87">
        <v>51.5</v>
      </c>
      <c r="BE31" s="87">
        <v>15.1</v>
      </c>
      <c r="BF31" s="87">
        <v>12.4</v>
      </c>
      <c r="BG31" s="87">
        <v>15.2</v>
      </c>
      <c r="BH31" s="88">
        <v>33.5</v>
      </c>
      <c r="BI31" s="88">
        <v>23.4</v>
      </c>
      <c r="BJ31" s="88">
        <v>20.7</v>
      </c>
      <c r="BK31" s="88">
        <v>18.2</v>
      </c>
      <c r="BL31" s="88">
        <v>56</v>
      </c>
      <c r="BM31" s="88">
        <v>15.8</v>
      </c>
      <c r="BN31" s="88">
        <v>15.9</v>
      </c>
      <c r="BO31" s="89">
        <v>18.899999999999999</v>
      </c>
    </row>
    <row r="32" spans="1:67" ht="13" thickBot="1">
      <c r="A32" s="2">
        <v>31</v>
      </c>
      <c r="B32" s="1" t="s">
        <v>74</v>
      </c>
      <c r="C32" s="18">
        <v>0</v>
      </c>
      <c r="D32" s="77">
        <v>24.1</v>
      </c>
      <c r="E32" s="78">
        <v>17.899999999999999</v>
      </c>
      <c r="F32" s="78">
        <v>13.1</v>
      </c>
      <c r="G32" s="78">
        <v>13.9</v>
      </c>
      <c r="H32" s="78">
        <v>24.1</v>
      </c>
      <c r="I32" s="78">
        <v>11.1</v>
      </c>
      <c r="J32" s="78">
        <v>13.9</v>
      </c>
      <c r="K32" s="78">
        <v>12.1</v>
      </c>
      <c r="L32" s="79">
        <v>25.5</v>
      </c>
      <c r="M32" s="79">
        <v>19.8</v>
      </c>
      <c r="N32" s="79">
        <v>15.6</v>
      </c>
      <c r="O32" s="79">
        <v>15.8</v>
      </c>
      <c r="P32" s="79">
        <v>26.5</v>
      </c>
      <c r="Q32" s="79">
        <v>11.9</v>
      </c>
      <c r="R32" s="79">
        <v>14.1</v>
      </c>
      <c r="S32" s="79">
        <v>13</v>
      </c>
      <c r="T32" s="84">
        <v>21.2</v>
      </c>
      <c r="U32" s="84">
        <v>15</v>
      </c>
      <c r="V32" s="84">
        <v>9.1300000000000008</v>
      </c>
      <c r="W32" s="84">
        <v>11.8</v>
      </c>
      <c r="X32" s="84">
        <v>21.3</v>
      </c>
      <c r="Y32" s="84">
        <v>8.9</v>
      </c>
      <c r="Z32" s="84">
        <v>9.94</v>
      </c>
      <c r="AA32" s="84">
        <v>9.49</v>
      </c>
      <c r="AB32" s="85">
        <v>24.4</v>
      </c>
      <c r="AC32" s="85">
        <v>17.5</v>
      </c>
      <c r="AD32" s="85">
        <v>12</v>
      </c>
      <c r="AE32" s="85">
        <v>13.7</v>
      </c>
      <c r="AF32" s="85">
        <v>24.7</v>
      </c>
      <c r="AG32" s="85">
        <v>11.8</v>
      </c>
      <c r="AH32" s="85">
        <v>13.9</v>
      </c>
      <c r="AI32" s="86">
        <v>12.3</v>
      </c>
      <c r="AJ32" s="78">
        <v>22</v>
      </c>
      <c r="AK32" s="78">
        <v>16.2</v>
      </c>
      <c r="AL32" s="78">
        <v>12.3</v>
      </c>
      <c r="AM32" s="78">
        <v>13.5</v>
      </c>
      <c r="AN32" s="78">
        <v>24</v>
      </c>
      <c r="AO32" s="78">
        <v>10.9</v>
      </c>
      <c r="AP32" s="78">
        <v>13</v>
      </c>
      <c r="AQ32" s="78">
        <v>12.1</v>
      </c>
      <c r="AR32" s="79">
        <v>23.6</v>
      </c>
      <c r="AS32" s="79">
        <v>17.5</v>
      </c>
      <c r="AT32" s="79">
        <v>12.3</v>
      </c>
      <c r="AU32" s="79">
        <v>13.6</v>
      </c>
      <c r="AV32" s="79">
        <v>25.6</v>
      </c>
      <c r="AW32" s="79">
        <v>11.8</v>
      </c>
      <c r="AX32" s="79">
        <v>13.6</v>
      </c>
      <c r="AY32" s="79">
        <v>12.3</v>
      </c>
      <c r="AZ32" s="84">
        <v>22.7</v>
      </c>
      <c r="BA32" s="84">
        <v>16.100000000000001</v>
      </c>
      <c r="BB32" s="84">
        <v>10.199999999999999</v>
      </c>
      <c r="BC32" s="84">
        <v>13</v>
      </c>
      <c r="BD32" s="84">
        <v>22.5</v>
      </c>
      <c r="BE32" s="84">
        <v>9.51</v>
      </c>
      <c r="BF32" s="84">
        <v>9.9700000000000006</v>
      </c>
      <c r="BG32" s="84">
        <v>9.2899999999999991</v>
      </c>
      <c r="BH32" s="85">
        <v>23.3</v>
      </c>
      <c r="BI32" s="85">
        <v>17.3</v>
      </c>
      <c r="BJ32" s="85">
        <v>11.7</v>
      </c>
      <c r="BK32" s="85">
        <v>13.4</v>
      </c>
      <c r="BL32" s="85">
        <v>24.8</v>
      </c>
      <c r="BM32" s="85">
        <v>11.7</v>
      </c>
      <c r="BN32" s="85">
        <v>13.2</v>
      </c>
      <c r="BO32" s="86">
        <v>11.7</v>
      </c>
    </row>
    <row r="33" spans="1:67" ht="13" thickBot="1">
      <c r="A33" s="2">
        <v>32</v>
      </c>
      <c r="B33" s="1" t="s">
        <v>75</v>
      </c>
      <c r="C33" s="18">
        <v>0</v>
      </c>
      <c r="D33" s="81">
        <v>46.3</v>
      </c>
      <c r="E33" s="82">
        <v>23.7</v>
      </c>
      <c r="F33" s="82">
        <v>16.100000000000001</v>
      </c>
      <c r="G33" s="82">
        <v>19.2</v>
      </c>
      <c r="H33" s="82">
        <v>40.9</v>
      </c>
      <c r="I33" s="82">
        <v>25.4</v>
      </c>
      <c r="J33" s="82">
        <v>27.8</v>
      </c>
      <c r="K33" s="82">
        <v>18.600000000000001</v>
      </c>
      <c r="L33" s="83">
        <v>48.7</v>
      </c>
      <c r="M33" s="83">
        <v>24.6</v>
      </c>
      <c r="N33" s="83">
        <v>17.100000000000001</v>
      </c>
      <c r="O33" s="83">
        <v>20.3</v>
      </c>
      <c r="P33" s="83">
        <v>43.3</v>
      </c>
      <c r="Q33" s="83">
        <v>27.4</v>
      </c>
      <c r="R33" s="83">
        <v>29</v>
      </c>
      <c r="S33" s="83">
        <v>20.3</v>
      </c>
      <c r="T33" s="87">
        <v>45.9</v>
      </c>
      <c r="U33" s="87">
        <v>23.5</v>
      </c>
      <c r="V33" s="87">
        <v>16.5</v>
      </c>
      <c r="W33" s="87">
        <v>18</v>
      </c>
      <c r="X33" s="87">
        <v>34.1</v>
      </c>
      <c r="Y33" s="87">
        <v>21.1</v>
      </c>
      <c r="Z33" s="87">
        <v>25</v>
      </c>
      <c r="AA33" s="87">
        <v>14.4</v>
      </c>
      <c r="AB33" s="88">
        <v>57</v>
      </c>
      <c r="AC33" s="88">
        <v>31.2</v>
      </c>
      <c r="AD33" s="88">
        <v>19.5</v>
      </c>
      <c r="AE33" s="88">
        <v>27.7</v>
      </c>
      <c r="AF33" s="88">
        <v>46.4</v>
      </c>
      <c r="AG33" s="88">
        <v>31.6</v>
      </c>
      <c r="AH33" s="88">
        <v>37.5</v>
      </c>
      <c r="AI33" s="89">
        <v>27.3</v>
      </c>
      <c r="AJ33" s="82">
        <v>38.700000000000003</v>
      </c>
      <c r="AK33" s="82">
        <v>18.100000000000001</v>
      </c>
      <c r="AL33" s="82">
        <v>12.4</v>
      </c>
      <c r="AM33" s="82">
        <v>15.9</v>
      </c>
      <c r="AN33" s="82">
        <v>36.6</v>
      </c>
      <c r="AO33" s="82">
        <v>21</v>
      </c>
      <c r="AP33" s="82">
        <v>23.2</v>
      </c>
      <c r="AQ33" s="82">
        <v>15.7</v>
      </c>
      <c r="AR33" s="83">
        <v>40.1</v>
      </c>
      <c r="AS33" s="83">
        <v>19.100000000000001</v>
      </c>
      <c r="AT33" s="83">
        <v>14.2</v>
      </c>
      <c r="AU33" s="83">
        <v>16.7</v>
      </c>
      <c r="AV33" s="83">
        <v>37.9</v>
      </c>
      <c r="AW33" s="83">
        <v>22</v>
      </c>
      <c r="AX33" s="83">
        <v>24.3</v>
      </c>
      <c r="AY33" s="83">
        <v>16.5</v>
      </c>
      <c r="AZ33" s="87">
        <v>47.4</v>
      </c>
      <c r="BA33" s="87">
        <v>22.5</v>
      </c>
      <c r="BB33" s="87">
        <v>14.2</v>
      </c>
      <c r="BC33" s="87">
        <v>16.600000000000001</v>
      </c>
      <c r="BD33" s="87">
        <v>32.299999999999997</v>
      </c>
      <c r="BE33" s="87">
        <v>18.5</v>
      </c>
      <c r="BF33" s="87">
        <v>22.4</v>
      </c>
      <c r="BG33" s="87">
        <v>12.2</v>
      </c>
      <c r="BH33" s="88">
        <v>58.8</v>
      </c>
      <c r="BI33" s="88">
        <v>30.9</v>
      </c>
      <c r="BJ33" s="88">
        <v>17.7</v>
      </c>
      <c r="BK33" s="88">
        <v>23.5</v>
      </c>
      <c r="BL33" s="88">
        <v>47</v>
      </c>
      <c r="BM33" s="88">
        <v>28.9</v>
      </c>
      <c r="BN33" s="88">
        <v>33.5</v>
      </c>
      <c r="BO33" s="89">
        <v>24.6</v>
      </c>
    </row>
    <row r="34" spans="1:67" ht="13" thickBot="1">
      <c r="A34" s="2">
        <v>33</v>
      </c>
      <c r="B34" s="1" t="s">
        <v>76</v>
      </c>
      <c r="C34" s="18">
        <v>0</v>
      </c>
      <c r="D34" s="77">
        <v>29.2</v>
      </c>
      <c r="E34" s="78">
        <v>9.1300000000000008</v>
      </c>
      <c r="F34" s="78">
        <v>9.7200000000000006</v>
      </c>
      <c r="G34" s="78">
        <v>11.5</v>
      </c>
      <c r="H34" s="78">
        <v>29.5</v>
      </c>
      <c r="I34" s="78">
        <v>15.1</v>
      </c>
      <c r="J34" s="78">
        <v>15.3</v>
      </c>
      <c r="K34" s="78">
        <v>22</v>
      </c>
      <c r="L34" s="79">
        <v>33.299999999999997</v>
      </c>
      <c r="M34" s="79">
        <v>11.1</v>
      </c>
      <c r="N34" s="79">
        <v>12.2</v>
      </c>
      <c r="O34" s="79">
        <v>14.6</v>
      </c>
      <c r="P34" s="79">
        <v>38.6</v>
      </c>
      <c r="Q34" s="79">
        <v>20.399999999999999</v>
      </c>
      <c r="R34" s="79">
        <v>22.6</v>
      </c>
      <c r="S34" s="79">
        <v>34.1</v>
      </c>
      <c r="T34" s="84">
        <v>28.4</v>
      </c>
      <c r="U34" s="84">
        <v>8.76</v>
      </c>
      <c r="V34" s="84">
        <v>7.85</v>
      </c>
      <c r="W34" s="84">
        <v>10.7</v>
      </c>
      <c r="X34" s="84">
        <v>27.3</v>
      </c>
      <c r="Y34" s="84">
        <v>14.5</v>
      </c>
      <c r="Z34" s="84">
        <v>15</v>
      </c>
      <c r="AA34" s="84">
        <v>19.8</v>
      </c>
      <c r="AB34" s="85">
        <v>34.200000000000003</v>
      </c>
      <c r="AC34" s="85">
        <v>11.1</v>
      </c>
      <c r="AD34" s="85">
        <v>11.4</v>
      </c>
      <c r="AE34" s="85">
        <v>16.2</v>
      </c>
      <c r="AF34" s="85">
        <v>37.200000000000003</v>
      </c>
      <c r="AG34" s="85">
        <v>19.7</v>
      </c>
      <c r="AH34" s="85">
        <v>23.7</v>
      </c>
      <c r="AI34" s="86">
        <v>34.299999999999997</v>
      </c>
      <c r="AJ34" s="78">
        <v>27.3</v>
      </c>
      <c r="AK34" s="78">
        <v>8.58</v>
      </c>
      <c r="AL34" s="78">
        <v>10.199999999999999</v>
      </c>
      <c r="AM34" s="78">
        <v>10.8</v>
      </c>
      <c r="AN34" s="78">
        <v>32.799999999999997</v>
      </c>
      <c r="AO34" s="78">
        <v>16</v>
      </c>
      <c r="AP34" s="78">
        <v>15.6</v>
      </c>
      <c r="AQ34" s="78">
        <v>23.2</v>
      </c>
      <c r="AR34" s="79">
        <v>31.2</v>
      </c>
      <c r="AS34" s="79">
        <v>10.1</v>
      </c>
      <c r="AT34" s="79">
        <v>11.9</v>
      </c>
      <c r="AU34" s="79">
        <v>14.2</v>
      </c>
      <c r="AV34" s="79">
        <v>40.799999999999997</v>
      </c>
      <c r="AW34" s="79">
        <v>20</v>
      </c>
      <c r="AX34" s="79">
        <v>23.3</v>
      </c>
      <c r="AY34" s="79">
        <v>34.4</v>
      </c>
      <c r="AZ34" s="84">
        <v>28.2</v>
      </c>
      <c r="BA34" s="84">
        <v>8.9499999999999993</v>
      </c>
      <c r="BB34" s="84">
        <v>9.06</v>
      </c>
      <c r="BC34" s="84">
        <v>11.8</v>
      </c>
      <c r="BD34" s="84">
        <v>29.7</v>
      </c>
      <c r="BE34" s="84">
        <v>15.1</v>
      </c>
      <c r="BF34" s="84">
        <v>16.3</v>
      </c>
      <c r="BG34" s="84">
        <v>22.4</v>
      </c>
      <c r="BH34" s="85">
        <v>31.5</v>
      </c>
      <c r="BI34" s="85">
        <v>10.6</v>
      </c>
      <c r="BJ34" s="85">
        <v>11.6</v>
      </c>
      <c r="BK34" s="85">
        <v>15</v>
      </c>
      <c r="BL34" s="85">
        <v>37.1</v>
      </c>
      <c r="BM34" s="85">
        <v>18.899999999999999</v>
      </c>
      <c r="BN34" s="85">
        <v>22.5</v>
      </c>
      <c r="BO34" s="86">
        <v>33.299999999999997</v>
      </c>
    </row>
    <row r="35" spans="1:67" ht="13" thickBot="1">
      <c r="A35" s="2">
        <v>34</v>
      </c>
      <c r="B35" s="1" t="s">
        <v>77</v>
      </c>
      <c r="C35" s="18">
        <v>0</v>
      </c>
      <c r="D35" s="77">
        <v>18.399999999999999</v>
      </c>
      <c r="E35" s="78">
        <v>10.6</v>
      </c>
      <c r="F35" s="78">
        <v>13.6</v>
      </c>
      <c r="G35" s="78">
        <v>9.6199999999999992</v>
      </c>
      <c r="H35" s="78">
        <v>26</v>
      </c>
      <c r="I35" s="78">
        <v>19.2</v>
      </c>
      <c r="J35" s="78">
        <v>24.3</v>
      </c>
      <c r="K35" s="78">
        <v>9.51</v>
      </c>
      <c r="L35" s="79">
        <v>21.7</v>
      </c>
      <c r="M35" s="79">
        <v>12.5</v>
      </c>
      <c r="N35" s="79">
        <v>16</v>
      </c>
      <c r="O35" s="79">
        <v>10.7</v>
      </c>
      <c r="P35" s="79">
        <v>28.9</v>
      </c>
      <c r="Q35" s="79">
        <v>22.6</v>
      </c>
      <c r="R35" s="79">
        <v>26.4</v>
      </c>
      <c r="S35" s="79">
        <v>9.77</v>
      </c>
      <c r="T35" s="84">
        <v>18.399999999999999</v>
      </c>
      <c r="U35" s="84">
        <v>10.6</v>
      </c>
      <c r="V35" s="84">
        <v>14.7</v>
      </c>
      <c r="W35" s="84">
        <v>9.41</v>
      </c>
      <c r="X35" s="84">
        <v>26.8</v>
      </c>
      <c r="Y35" s="84">
        <v>21.5</v>
      </c>
      <c r="Z35" s="84">
        <v>23.7</v>
      </c>
      <c r="AA35" s="84">
        <v>10.199999999999999</v>
      </c>
      <c r="AB35" s="85">
        <v>20.5</v>
      </c>
      <c r="AC35" s="85">
        <v>12.4</v>
      </c>
      <c r="AD35" s="85">
        <v>16.399999999999999</v>
      </c>
      <c r="AE35" s="85">
        <v>11.5</v>
      </c>
      <c r="AF35" s="85">
        <v>31.4</v>
      </c>
      <c r="AG35" s="85">
        <v>28</v>
      </c>
      <c r="AH35" s="85">
        <v>34</v>
      </c>
      <c r="AI35" s="86">
        <v>12.6</v>
      </c>
      <c r="AJ35" s="78">
        <v>18.5</v>
      </c>
      <c r="AK35" s="78">
        <v>10.6</v>
      </c>
      <c r="AL35" s="78">
        <v>13.4</v>
      </c>
      <c r="AM35" s="78">
        <v>9.91</v>
      </c>
      <c r="AN35" s="78">
        <v>25.2</v>
      </c>
      <c r="AO35" s="78">
        <v>18.100000000000001</v>
      </c>
      <c r="AP35" s="78">
        <v>21.7</v>
      </c>
      <c r="AQ35" s="78">
        <v>9.58</v>
      </c>
      <c r="AR35" s="79">
        <v>20.3</v>
      </c>
      <c r="AS35" s="79">
        <v>11.4</v>
      </c>
      <c r="AT35" s="79">
        <v>14.7</v>
      </c>
      <c r="AU35" s="79">
        <v>10.7</v>
      </c>
      <c r="AV35" s="79">
        <v>27.5</v>
      </c>
      <c r="AW35" s="79">
        <v>19.8</v>
      </c>
      <c r="AX35" s="79">
        <v>24.3</v>
      </c>
      <c r="AY35" s="79">
        <v>9.9</v>
      </c>
      <c r="AZ35" s="84">
        <v>18.899999999999999</v>
      </c>
      <c r="BA35" s="84">
        <v>10.7</v>
      </c>
      <c r="BB35" s="84">
        <v>13.5</v>
      </c>
      <c r="BC35" s="84">
        <v>9.33</v>
      </c>
      <c r="BD35" s="84">
        <v>25.2</v>
      </c>
      <c r="BE35" s="84">
        <v>17.600000000000001</v>
      </c>
      <c r="BF35" s="84">
        <v>21.3</v>
      </c>
      <c r="BG35" s="84">
        <v>10.1</v>
      </c>
      <c r="BH35" s="85">
        <v>18.600000000000001</v>
      </c>
      <c r="BI35" s="85">
        <v>11</v>
      </c>
      <c r="BJ35" s="85">
        <v>15.4</v>
      </c>
      <c r="BK35" s="85">
        <v>10.9</v>
      </c>
      <c r="BL35" s="85">
        <v>31.6</v>
      </c>
      <c r="BM35" s="85">
        <v>24.6</v>
      </c>
      <c r="BN35" s="85">
        <v>32.5</v>
      </c>
      <c r="BO35" s="86">
        <v>12.9</v>
      </c>
    </row>
    <row r="36" spans="1:67" ht="13" thickBot="1">
      <c r="A36" s="2">
        <v>35</v>
      </c>
      <c r="B36" s="1" t="s">
        <v>78</v>
      </c>
      <c r="C36" s="18">
        <v>1</v>
      </c>
      <c r="D36" s="81">
        <v>20.9</v>
      </c>
      <c r="E36" s="82">
        <v>15.1</v>
      </c>
      <c r="F36" s="82">
        <v>15.6</v>
      </c>
      <c r="G36" s="82">
        <v>15.7</v>
      </c>
      <c r="H36" s="82">
        <v>27.9</v>
      </c>
      <c r="I36" s="82">
        <v>18.600000000000001</v>
      </c>
      <c r="J36" s="82">
        <v>11.9</v>
      </c>
      <c r="K36" s="82">
        <v>16.7</v>
      </c>
      <c r="L36" s="83">
        <v>22.9</v>
      </c>
      <c r="M36" s="83">
        <v>16.899999999999999</v>
      </c>
      <c r="N36" s="83">
        <v>16.899999999999999</v>
      </c>
      <c r="O36" s="83">
        <v>17.100000000000001</v>
      </c>
      <c r="P36" s="83">
        <v>28.7</v>
      </c>
      <c r="Q36" s="83">
        <v>19.8</v>
      </c>
      <c r="R36" s="83">
        <v>12.9</v>
      </c>
      <c r="S36" s="83">
        <v>18.5</v>
      </c>
      <c r="T36" s="87">
        <v>19.399999999999999</v>
      </c>
      <c r="U36" s="87">
        <v>23.5</v>
      </c>
      <c r="V36" s="87">
        <v>14.1</v>
      </c>
      <c r="W36" s="87">
        <v>15.9</v>
      </c>
      <c r="X36" s="87">
        <v>26.4</v>
      </c>
      <c r="Y36" s="87">
        <v>17.600000000000001</v>
      </c>
      <c r="Z36" s="87">
        <v>12.8</v>
      </c>
      <c r="AA36" s="87">
        <v>5.15</v>
      </c>
      <c r="AB36" s="88">
        <v>24.9</v>
      </c>
      <c r="AC36" s="88">
        <v>19.7</v>
      </c>
      <c r="AD36" s="88">
        <v>999</v>
      </c>
      <c r="AE36" s="88">
        <v>20.100000000000001</v>
      </c>
      <c r="AF36" s="88">
        <v>28.5</v>
      </c>
      <c r="AG36" s="88">
        <v>20.7</v>
      </c>
      <c r="AH36" s="88">
        <v>15.7</v>
      </c>
      <c r="AI36" s="86">
        <v>21.7</v>
      </c>
      <c r="AJ36" s="82">
        <v>18.600000000000001</v>
      </c>
      <c r="AK36" s="82">
        <v>13</v>
      </c>
      <c r="AL36" s="82">
        <v>11.5</v>
      </c>
      <c r="AM36" s="82">
        <v>12.8</v>
      </c>
      <c r="AN36" s="82">
        <v>22</v>
      </c>
      <c r="AO36" s="82">
        <v>13.9</v>
      </c>
      <c r="AP36" s="82">
        <v>10.3</v>
      </c>
      <c r="AQ36" s="82">
        <v>4.05</v>
      </c>
      <c r="AR36" s="83">
        <v>15.9</v>
      </c>
      <c r="AS36" s="83">
        <v>11.4</v>
      </c>
      <c r="AT36" s="83">
        <v>10.5</v>
      </c>
      <c r="AU36" s="83">
        <v>12.1</v>
      </c>
      <c r="AV36" s="83">
        <v>21.5</v>
      </c>
      <c r="AW36" s="83">
        <v>14</v>
      </c>
      <c r="AX36" s="83">
        <v>10.4</v>
      </c>
      <c r="AY36" s="83">
        <v>3.83</v>
      </c>
      <c r="AZ36" s="87">
        <v>20.100000000000001</v>
      </c>
      <c r="BA36" s="87">
        <v>13.6</v>
      </c>
      <c r="BB36" s="87">
        <v>10.1</v>
      </c>
      <c r="BC36" s="87">
        <v>13.3</v>
      </c>
      <c r="BD36" s="87">
        <v>22.7</v>
      </c>
      <c r="BE36" s="87">
        <v>14.9</v>
      </c>
      <c r="BF36" s="87">
        <v>10.5</v>
      </c>
      <c r="BG36" s="87">
        <v>4.05</v>
      </c>
      <c r="BH36" s="88">
        <v>23.8</v>
      </c>
      <c r="BI36" s="88">
        <v>18.5</v>
      </c>
      <c r="BJ36" s="88">
        <v>18.100000000000001</v>
      </c>
      <c r="BK36" s="88">
        <v>20.2</v>
      </c>
      <c r="BL36" s="88">
        <v>27.8</v>
      </c>
      <c r="BM36" s="88">
        <v>19.7</v>
      </c>
      <c r="BN36" s="88">
        <v>15</v>
      </c>
      <c r="BO36" s="86">
        <v>6.25</v>
      </c>
    </row>
    <row r="37" spans="1:67" ht="13" thickBot="1">
      <c r="A37" s="2">
        <v>36</v>
      </c>
      <c r="B37" s="1" t="s">
        <v>79</v>
      </c>
      <c r="C37" s="18">
        <v>1</v>
      </c>
      <c r="D37" s="77">
        <v>10.8</v>
      </c>
      <c r="E37" s="78">
        <v>10.6</v>
      </c>
      <c r="F37" s="78">
        <v>6.9</v>
      </c>
      <c r="G37" s="78">
        <v>6.59</v>
      </c>
      <c r="H37" s="78">
        <v>18.600000000000001</v>
      </c>
      <c r="I37" s="78">
        <v>16.5</v>
      </c>
      <c r="J37" s="78">
        <v>9.67</v>
      </c>
      <c r="K37" s="78">
        <v>7.94</v>
      </c>
      <c r="L37" s="79">
        <v>13.3</v>
      </c>
      <c r="M37" s="79">
        <v>13.3</v>
      </c>
      <c r="N37" s="79">
        <v>9.74</v>
      </c>
      <c r="O37" s="79">
        <v>8.1</v>
      </c>
      <c r="P37" s="79">
        <v>23.1</v>
      </c>
      <c r="Q37" s="79">
        <v>20.7</v>
      </c>
      <c r="R37" s="79">
        <v>13.1</v>
      </c>
      <c r="S37" s="79">
        <v>10.8</v>
      </c>
      <c r="T37" s="84">
        <v>11.6</v>
      </c>
      <c r="U37" s="84">
        <v>11.2</v>
      </c>
      <c r="V37" s="84">
        <v>7.02</v>
      </c>
      <c r="W37" s="84">
        <v>6.18</v>
      </c>
      <c r="X37" s="84">
        <v>18.5</v>
      </c>
      <c r="Y37" s="84">
        <v>16.399999999999999</v>
      </c>
      <c r="Z37" s="84">
        <v>9.01</v>
      </c>
      <c r="AA37" s="84">
        <v>7.42</v>
      </c>
      <c r="AB37" s="85">
        <v>15.9</v>
      </c>
      <c r="AC37" s="85">
        <v>15.8</v>
      </c>
      <c r="AD37" s="85">
        <v>11.4</v>
      </c>
      <c r="AE37" s="85">
        <v>9.91</v>
      </c>
      <c r="AF37" s="85">
        <v>23.8</v>
      </c>
      <c r="AG37" s="85">
        <v>22.4</v>
      </c>
      <c r="AH37" s="85">
        <v>16.5</v>
      </c>
      <c r="AI37" s="86">
        <v>13.2</v>
      </c>
      <c r="AJ37" s="78">
        <v>10.199999999999999</v>
      </c>
      <c r="AK37" s="78">
        <v>10</v>
      </c>
      <c r="AL37" s="78">
        <v>7.93</v>
      </c>
      <c r="AM37" s="78">
        <v>6.74</v>
      </c>
      <c r="AN37" s="78">
        <v>18.5</v>
      </c>
      <c r="AO37" s="78">
        <v>16.399999999999999</v>
      </c>
      <c r="AP37" s="78">
        <v>9.9</v>
      </c>
      <c r="AQ37" s="78">
        <v>8.19</v>
      </c>
      <c r="AR37" s="79">
        <v>10.8</v>
      </c>
      <c r="AS37" s="79">
        <v>10.8</v>
      </c>
      <c r="AT37" s="79">
        <v>8.51</v>
      </c>
      <c r="AU37" s="79">
        <v>7.03</v>
      </c>
      <c r="AV37" s="79">
        <v>21.2</v>
      </c>
      <c r="AW37" s="79">
        <v>19.3</v>
      </c>
      <c r="AX37" s="79">
        <v>11.4</v>
      </c>
      <c r="AY37" s="79">
        <v>9.2799999999999994</v>
      </c>
      <c r="AZ37" s="84">
        <v>14.3</v>
      </c>
      <c r="BA37" s="84">
        <v>10.6</v>
      </c>
      <c r="BB37" s="84">
        <v>6.88</v>
      </c>
      <c r="BC37" s="84">
        <v>6.13</v>
      </c>
      <c r="BD37" s="84">
        <v>18</v>
      </c>
      <c r="BE37" s="84">
        <v>15.4</v>
      </c>
      <c r="BF37" s="84">
        <v>9.07</v>
      </c>
      <c r="BG37" s="84">
        <v>7.6</v>
      </c>
      <c r="BH37" s="85">
        <v>13.5</v>
      </c>
      <c r="BI37" s="85">
        <v>13.9</v>
      </c>
      <c r="BJ37" s="85">
        <v>11.7</v>
      </c>
      <c r="BK37" s="85">
        <v>9.8699999999999992</v>
      </c>
      <c r="BL37" s="85">
        <v>23.5</v>
      </c>
      <c r="BM37" s="85">
        <v>21.6</v>
      </c>
      <c r="BN37" s="85">
        <v>16.899999999999999</v>
      </c>
      <c r="BO37" s="86">
        <v>14</v>
      </c>
    </row>
    <row r="38" spans="1:67" ht="13" thickBot="1">
      <c r="A38" s="2">
        <v>37</v>
      </c>
      <c r="B38" s="1" t="s">
        <v>80</v>
      </c>
      <c r="C38" s="18">
        <v>0</v>
      </c>
      <c r="D38" s="77">
        <v>13.1</v>
      </c>
      <c r="E38" s="78">
        <v>9.3699999999999992</v>
      </c>
      <c r="F38" s="78">
        <v>8.24</v>
      </c>
      <c r="G38" s="78">
        <v>7.57</v>
      </c>
      <c r="H38" s="78">
        <v>15.7</v>
      </c>
      <c r="I38" s="78">
        <v>14.7</v>
      </c>
      <c r="J38" s="78">
        <v>14.5</v>
      </c>
      <c r="K38" s="78">
        <v>7.24</v>
      </c>
      <c r="L38" s="79">
        <v>12.8</v>
      </c>
      <c r="M38" s="79">
        <v>8.82</v>
      </c>
      <c r="N38" s="79">
        <v>7.86</v>
      </c>
      <c r="O38" s="79">
        <v>7.27</v>
      </c>
      <c r="P38" s="79">
        <v>16.399999999999999</v>
      </c>
      <c r="Q38" s="79">
        <v>15</v>
      </c>
      <c r="R38" s="79">
        <v>15.1</v>
      </c>
      <c r="S38" s="79">
        <v>7.84</v>
      </c>
      <c r="T38" s="84">
        <v>12.5</v>
      </c>
      <c r="U38" s="84">
        <v>8.9</v>
      </c>
      <c r="V38" s="84">
        <v>7.48</v>
      </c>
      <c r="W38" s="84">
        <v>6.28</v>
      </c>
      <c r="X38" s="84">
        <v>13.1</v>
      </c>
      <c r="Y38" s="84">
        <v>12.7</v>
      </c>
      <c r="Z38" s="84">
        <v>13.1</v>
      </c>
      <c r="AA38" s="84">
        <v>6.11</v>
      </c>
      <c r="AB38" s="85">
        <v>13.5</v>
      </c>
      <c r="AC38" s="85">
        <v>9.6300000000000008</v>
      </c>
      <c r="AD38" s="85">
        <v>9.6300000000000008</v>
      </c>
      <c r="AE38" s="85">
        <v>8.4600000000000009</v>
      </c>
      <c r="AF38" s="85">
        <v>14.9</v>
      </c>
      <c r="AG38" s="85">
        <v>15.2</v>
      </c>
      <c r="AH38" s="85">
        <v>19.3</v>
      </c>
      <c r="AI38" s="86">
        <v>9.09</v>
      </c>
      <c r="AJ38" s="78">
        <v>10.9</v>
      </c>
      <c r="AK38" s="78">
        <v>7.7</v>
      </c>
      <c r="AL38" s="78">
        <v>7.38</v>
      </c>
      <c r="AM38" s="78">
        <v>7.32</v>
      </c>
      <c r="AN38" s="78">
        <v>16.5</v>
      </c>
      <c r="AO38" s="78">
        <v>14.8</v>
      </c>
      <c r="AP38" s="78">
        <v>13.9</v>
      </c>
      <c r="AQ38" s="78">
        <v>8.42</v>
      </c>
      <c r="AR38" s="79">
        <v>11.4</v>
      </c>
      <c r="AS38" s="79">
        <v>8.2100000000000009</v>
      </c>
      <c r="AT38" s="79">
        <v>7.65</v>
      </c>
      <c r="AU38" s="79">
        <v>7.48</v>
      </c>
      <c r="AV38" s="79">
        <v>16.2</v>
      </c>
      <c r="AW38" s="79">
        <v>14.5</v>
      </c>
      <c r="AX38" s="79">
        <v>14.1</v>
      </c>
      <c r="AY38" s="79">
        <v>8.8000000000000007</v>
      </c>
      <c r="AZ38" s="84">
        <v>10.8</v>
      </c>
      <c r="BA38" s="84">
        <v>7.27</v>
      </c>
      <c r="BB38" s="84">
        <v>6.66</v>
      </c>
      <c r="BC38" s="84">
        <v>6.05</v>
      </c>
      <c r="BD38" s="84">
        <v>11.5</v>
      </c>
      <c r="BE38" s="84">
        <v>11.8</v>
      </c>
      <c r="BF38" s="84">
        <v>12.1</v>
      </c>
      <c r="BG38" s="84">
        <v>5.89</v>
      </c>
      <c r="BH38" s="85">
        <v>13.2</v>
      </c>
      <c r="BI38" s="85">
        <v>8.91</v>
      </c>
      <c r="BJ38" s="85">
        <v>8.6300000000000008</v>
      </c>
      <c r="BK38" s="85">
        <v>7.56</v>
      </c>
      <c r="BL38" s="85">
        <v>14.3</v>
      </c>
      <c r="BM38" s="85">
        <v>14.2</v>
      </c>
      <c r="BN38" s="85">
        <v>17.100000000000001</v>
      </c>
      <c r="BO38" s="86">
        <v>8.9700000000000006</v>
      </c>
    </row>
    <row r="39" spans="1:67" ht="13" thickBot="1">
      <c r="A39" s="2">
        <v>38</v>
      </c>
      <c r="B39" s="1" t="s">
        <v>82</v>
      </c>
      <c r="C39" s="18">
        <v>1</v>
      </c>
      <c r="D39" s="77">
        <v>12.9</v>
      </c>
      <c r="E39" s="78">
        <v>11.2</v>
      </c>
      <c r="F39" s="78">
        <v>4.68</v>
      </c>
      <c r="G39" s="78">
        <v>11.1</v>
      </c>
      <c r="H39" s="78">
        <v>27.5</v>
      </c>
      <c r="I39" s="78">
        <v>14.4</v>
      </c>
      <c r="J39" s="78">
        <v>13.4</v>
      </c>
      <c r="K39" s="78">
        <v>10.6</v>
      </c>
      <c r="L39" s="79">
        <v>15.2</v>
      </c>
      <c r="M39" s="79">
        <v>12.5</v>
      </c>
      <c r="N39" s="79">
        <v>5.21</v>
      </c>
      <c r="O39" s="79">
        <v>13.5</v>
      </c>
      <c r="P39" s="79">
        <v>31.1</v>
      </c>
      <c r="Q39" s="79">
        <v>16.2</v>
      </c>
      <c r="R39" s="79">
        <v>15.1</v>
      </c>
      <c r="S39" s="79">
        <v>11.6</v>
      </c>
      <c r="T39" s="84">
        <v>13.8</v>
      </c>
      <c r="U39" s="84">
        <v>12</v>
      </c>
      <c r="V39" s="84">
        <v>4.82</v>
      </c>
      <c r="W39" s="84">
        <v>10.3</v>
      </c>
      <c r="X39" s="84">
        <v>26.2</v>
      </c>
      <c r="Y39" s="84">
        <v>14.9</v>
      </c>
      <c r="Z39" s="84">
        <v>14.3</v>
      </c>
      <c r="AA39" s="84">
        <v>9.2799999999999994</v>
      </c>
      <c r="AB39" s="85">
        <v>18.2</v>
      </c>
      <c r="AC39" s="85">
        <v>17.2</v>
      </c>
      <c r="AD39" s="85">
        <v>6.73</v>
      </c>
      <c r="AE39" s="85">
        <v>15.9</v>
      </c>
      <c r="AF39" s="85">
        <v>32.799999999999997</v>
      </c>
      <c r="AG39" s="85">
        <v>18.7</v>
      </c>
      <c r="AH39" s="85">
        <v>18.7</v>
      </c>
      <c r="AI39" s="86">
        <v>13.1</v>
      </c>
      <c r="AJ39" s="78">
        <v>11</v>
      </c>
      <c r="AK39" s="78">
        <v>9.27</v>
      </c>
      <c r="AL39" s="78">
        <v>4.22</v>
      </c>
      <c r="AM39" s="78">
        <v>9.24</v>
      </c>
      <c r="AN39" s="78">
        <v>23.9</v>
      </c>
      <c r="AO39" s="78">
        <v>12.3</v>
      </c>
      <c r="AP39" s="78">
        <v>10.9</v>
      </c>
      <c r="AQ39" s="78">
        <v>8.9499999999999993</v>
      </c>
      <c r="AR39" s="79">
        <v>10.9</v>
      </c>
      <c r="AS39" s="79">
        <v>9.23</v>
      </c>
      <c r="AT39" s="79">
        <v>4.0599999999999996</v>
      </c>
      <c r="AU39" s="79">
        <v>9.2899999999999991</v>
      </c>
      <c r="AV39" s="79">
        <v>24.8</v>
      </c>
      <c r="AW39" s="79">
        <v>12.9</v>
      </c>
      <c r="AX39" s="79">
        <v>12</v>
      </c>
      <c r="AY39" s="79">
        <v>9.16</v>
      </c>
      <c r="AZ39" s="84">
        <v>12</v>
      </c>
      <c r="BA39" s="84">
        <v>11.2</v>
      </c>
      <c r="BB39" s="84">
        <v>4.4000000000000004</v>
      </c>
      <c r="BC39" s="84">
        <v>9.48</v>
      </c>
      <c r="BD39" s="84">
        <v>24.4</v>
      </c>
      <c r="BE39" s="84">
        <v>13.7</v>
      </c>
      <c r="BF39" s="84">
        <v>12.7</v>
      </c>
      <c r="BG39" s="84">
        <v>8.9</v>
      </c>
      <c r="BH39" s="85">
        <v>16.7</v>
      </c>
      <c r="BI39" s="85">
        <v>15.9</v>
      </c>
      <c r="BJ39" s="85">
        <v>6.27</v>
      </c>
      <c r="BK39" s="85">
        <v>14.9</v>
      </c>
      <c r="BL39" s="85">
        <v>29.4</v>
      </c>
      <c r="BM39" s="85">
        <v>17.8</v>
      </c>
      <c r="BN39" s="85">
        <v>18.899999999999999</v>
      </c>
      <c r="BO39" s="86">
        <v>13</v>
      </c>
    </row>
    <row r="40" spans="1:67" ht="13" thickBot="1">
      <c r="A40" s="2">
        <v>39</v>
      </c>
      <c r="B40" s="1" t="s">
        <v>142</v>
      </c>
      <c r="C40" s="22">
        <v>0</v>
      </c>
      <c r="D40" s="77">
        <v>24.9</v>
      </c>
      <c r="E40" s="78">
        <v>7.52</v>
      </c>
      <c r="F40" s="78">
        <v>5.96</v>
      </c>
      <c r="G40" s="78">
        <v>4.22</v>
      </c>
      <c r="H40" s="78">
        <v>24.5</v>
      </c>
      <c r="I40" s="78">
        <v>31.8</v>
      </c>
      <c r="J40" s="78">
        <v>2.85</v>
      </c>
      <c r="K40" s="78">
        <v>7.69</v>
      </c>
      <c r="L40" s="79">
        <v>24.3</v>
      </c>
      <c r="M40" s="79">
        <v>7.63</v>
      </c>
      <c r="N40" s="79">
        <v>6.06</v>
      </c>
      <c r="O40" s="79">
        <v>4.34</v>
      </c>
      <c r="P40" s="79">
        <v>25.5</v>
      </c>
      <c r="Q40" s="79">
        <v>28.5</v>
      </c>
      <c r="R40" s="79">
        <v>3.05</v>
      </c>
      <c r="S40" s="79">
        <v>8</v>
      </c>
      <c r="T40" s="84">
        <v>24.2</v>
      </c>
      <c r="U40" s="84">
        <v>7.78</v>
      </c>
      <c r="V40" s="84">
        <v>6.64</v>
      </c>
      <c r="W40" s="84">
        <v>4.08</v>
      </c>
      <c r="X40" s="84">
        <v>22.5</v>
      </c>
      <c r="Y40" s="84">
        <v>29.2</v>
      </c>
      <c r="Z40" s="84">
        <v>2.85</v>
      </c>
      <c r="AA40" s="84">
        <v>7.39</v>
      </c>
      <c r="AB40" s="85">
        <v>24.7</v>
      </c>
      <c r="AC40" s="85">
        <v>8.0299999999999994</v>
      </c>
      <c r="AD40" s="85">
        <v>6.68</v>
      </c>
      <c r="AE40" s="85">
        <v>4.8099999999999996</v>
      </c>
      <c r="AF40" s="85">
        <v>25.1</v>
      </c>
      <c r="AG40" s="85">
        <v>33.700000000000003</v>
      </c>
      <c r="AH40" s="85">
        <v>3.38</v>
      </c>
      <c r="AI40" s="86">
        <v>9.73</v>
      </c>
      <c r="AJ40" s="78">
        <v>26.4</v>
      </c>
      <c r="AK40" s="78">
        <v>7.47</v>
      </c>
      <c r="AL40" s="78">
        <v>5.73</v>
      </c>
      <c r="AM40" s="78">
        <v>4.0599999999999996</v>
      </c>
      <c r="AN40" s="78">
        <v>24.5</v>
      </c>
      <c r="AO40" s="78">
        <v>34.5</v>
      </c>
      <c r="AP40" s="78">
        <v>2.88</v>
      </c>
      <c r="AQ40" s="78">
        <v>7.55</v>
      </c>
      <c r="AR40" s="79">
        <v>26.5</v>
      </c>
      <c r="AS40" s="79">
        <v>7.85</v>
      </c>
      <c r="AT40" s="79">
        <v>6.09</v>
      </c>
      <c r="AU40" s="79">
        <v>4.24</v>
      </c>
      <c r="AV40" s="79">
        <v>24.1</v>
      </c>
      <c r="AW40" s="79">
        <v>32.9</v>
      </c>
      <c r="AX40" s="79">
        <v>3.01</v>
      </c>
      <c r="AY40" s="79">
        <v>7.86</v>
      </c>
      <c r="AZ40" s="84">
        <v>26.4</v>
      </c>
      <c r="BA40" s="84">
        <v>7.64</v>
      </c>
      <c r="BB40" s="84">
        <v>6.1</v>
      </c>
      <c r="BC40" s="84">
        <v>3.75</v>
      </c>
      <c r="BD40" s="84">
        <v>21.6</v>
      </c>
      <c r="BE40" s="84">
        <v>31.5</v>
      </c>
      <c r="BF40" s="84">
        <v>2.82</v>
      </c>
      <c r="BG40" s="84">
        <v>7.32</v>
      </c>
      <c r="BH40" s="85">
        <v>28.1</v>
      </c>
      <c r="BI40" s="85">
        <v>8.1300000000000008</v>
      </c>
      <c r="BJ40" s="85">
        <v>6.54</v>
      </c>
      <c r="BK40" s="85">
        <v>4.5599999999999996</v>
      </c>
      <c r="BL40" s="85">
        <v>24.7</v>
      </c>
      <c r="BM40" s="85">
        <v>38.1</v>
      </c>
      <c r="BN40" s="85">
        <v>3.44</v>
      </c>
      <c r="BO40" s="86">
        <v>10.199999999999999</v>
      </c>
    </row>
    <row r="41" spans="1:67" ht="13" thickBot="1">
      <c r="A41" s="2">
        <v>40</v>
      </c>
      <c r="B41" s="1" t="s">
        <v>143</v>
      </c>
      <c r="C41" s="22">
        <v>0</v>
      </c>
      <c r="D41" s="77">
        <v>29.3</v>
      </c>
      <c r="E41" s="78">
        <v>14.9</v>
      </c>
      <c r="F41" s="78">
        <v>9.31</v>
      </c>
      <c r="G41" s="78">
        <v>10.3</v>
      </c>
      <c r="H41" s="78">
        <v>28.5</v>
      </c>
      <c r="I41" s="78">
        <v>14.2</v>
      </c>
      <c r="J41" s="78">
        <v>16.399999999999999</v>
      </c>
      <c r="K41" s="78">
        <v>15.3</v>
      </c>
      <c r="L41" s="79">
        <v>30.6</v>
      </c>
      <c r="M41" s="79">
        <v>15.3</v>
      </c>
      <c r="N41" s="79">
        <v>9.07</v>
      </c>
      <c r="O41" s="79">
        <v>10.4</v>
      </c>
      <c r="P41" s="79">
        <v>28.7</v>
      </c>
      <c r="Q41" s="79">
        <v>14.5</v>
      </c>
      <c r="R41" s="79">
        <v>16</v>
      </c>
      <c r="S41" s="79">
        <v>15.1</v>
      </c>
      <c r="T41" s="84">
        <v>31.4</v>
      </c>
      <c r="U41" s="84">
        <v>14.5</v>
      </c>
      <c r="V41" s="84">
        <v>8.11</v>
      </c>
      <c r="W41" s="84">
        <v>9.52</v>
      </c>
      <c r="X41" s="84">
        <v>26.7</v>
      </c>
      <c r="Y41" s="84">
        <v>13.6</v>
      </c>
      <c r="Z41" s="84">
        <v>16</v>
      </c>
      <c r="AA41" s="84">
        <v>15.5</v>
      </c>
      <c r="AB41" s="85">
        <v>36.5</v>
      </c>
      <c r="AC41" s="85">
        <v>18.600000000000001</v>
      </c>
      <c r="AD41" s="85">
        <v>11.9</v>
      </c>
      <c r="AE41" s="85">
        <v>13.9</v>
      </c>
      <c r="AF41" s="85">
        <v>32</v>
      </c>
      <c r="AG41" s="85">
        <v>18.399999999999999</v>
      </c>
      <c r="AH41" s="85">
        <v>20.2</v>
      </c>
      <c r="AI41" s="86">
        <v>20.100000000000001</v>
      </c>
      <c r="AJ41" s="78">
        <v>28.4</v>
      </c>
      <c r="AK41" s="78">
        <v>13.8</v>
      </c>
      <c r="AL41" s="78">
        <v>7.91</v>
      </c>
      <c r="AM41" s="78">
        <v>9.7899999999999991</v>
      </c>
      <c r="AN41" s="78">
        <v>27.4</v>
      </c>
      <c r="AO41" s="78">
        <v>13.5</v>
      </c>
      <c r="AP41" s="78">
        <v>15.8</v>
      </c>
      <c r="AQ41" s="78">
        <v>14.5</v>
      </c>
      <c r="AR41" s="79">
        <v>30.5</v>
      </c>
      <c r="AS41" s="79">
        <v>14.8</v>
      </c>
      <c r="AT41" s="79">
        <v>8.73</v>
      </c>
      <c r="AU41" s="79">
        <v>10.8</v>
      </c>
      <c r="AV41" s="79">
        <v>29.5</v>
      </c>
      <c r="AW41" s="79">
        <v>14.8</v>
      </c>
      <c r="AX41" s="79">
        <v>16</v>
      </c>
      <c r="AY41" s="79">
        <v>16</v>
      </c>
      <c r="AZ41" s="84">
        <v>29.3</v>
      </c>
      <c r="BA41" s="84">
        <v>13.4</v>
      </c>
      <c r="BB41" s="84">
        <v>7.58</v>
      </c>
      <c r="BC41" s="84">
        <v>9.0500000000000007</v>
      </c>
      <c r="BD41" s="84">
        <v>25.5</v>
      </c>
      <c r="BE41" s="84">
        <v>12.9</v>
      </c>
      <c r="BF41" s="84">
        <v>15.2</v>
      </c>
      <c r="BG41" s="84">
        <v>14.4</v>
      </c>
      <c r="BH41" s="85">
        <v>36.1</v>
      </c>
      <c r="BI41" s="85">
        <v>17.899999999999999</v>
      </c>
      <c r="BJ41" s="85">
        <v>11</v>
      </c>
      <c r="BK41" s="85">
        <v>12.7</v>
      </c>
      <c r="BL41" s="85">
        <v>32.299999999999997</v>
      </c>
      <c r="BM41" s="85">
        <v>18.3</v>
      </c>
      <c r="BN41" s="85">
        <v>20.399999999999999</v>
      </c>
      <c r="BO41" s="86">
        <v>20.100000000000001</v>
      </c>
    </row>
  </sheetData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B040-C311-4D9F-B00A-68ACEE28E1E0}">
  <dimension ref="A1:K350"/>
  <sheetViews>
    <sheetView workbookViewId="0">
      <selection activeCell="F17" sqref="F17"/>
    </sheetView>
  </sheetViews>
  <sheetFormatPr defaultRowHeight="12.5"/>
  <cols>
    <col min="1" max="2" width="7.26953125" style="19" customWidth="1"/>
    <col min="3" max="3" width="7.26953125" style="22" customWidth="1"/>
    <col min="4" max="10" width="14.453125" style="19" customWidth="1"/>
    <col min="11" max="11" width="14.453125" style="22" customWidth="1"/>
    <col min="12" max="16384" width="8.7265625" style="19"/>
  </cols>
  <sheetData>
    <row r="1" spans="1:11" ht="26">
      <c r="A1" s="49"/>
      <c r="B1" s="40" t="s">
        <v>0</v>
      </c>
      <c r="C1" s="41" t="s">
        <v>141</v>
      </c>
      <c r="D1" s="92" t="s">
        <v>9</v>
      </c>
      <c r="E1" s="92" t="s">
        <v>10</v>
      </c>
      <c r="F1" s="92" t="s">
        <v>11</v>
      </c>
      <c r="G1" s="93" t="s">
        <v>12</v>
      </c>
      <c r="H1" s="92" t="s">
        <v>5</v>
      </c>
      <c r="I1" s="92" t="s">
        <v>6</v>
      </c>
      <c r="J1" s="92" t="s">
        <v>7</v>
      </c>
      <c r="K1" s="94" t="s">
        <v>8</v>
      </c>
    </row>
    <row r="2" spans="1:11">
      <c r="A2" s="2">
        <v>1</v>
      </c>
      <c r="B2" s="2" t="s">
        <v>29</v>
      </c>
      <c r="C2" s="18">
        <v>1</v>
      </c>
      <c r="D2" s="26">
        <v>2</v>
      </c>
      <c r="E2" s="26">
        <v>9</v>
      </c>
      <c r="F2" s="26">
        <v>3</v>
      </c>
      <c r="G2" s="27">
        <v>8</v>
      </c>
      <c r="H2" s="26">
        <v>3</v>
      </c>
      <c r="I2" s="26">
        <v>6</v>
      </c>
      <c r="J2" s="26">
        <v>1</v>
      </c>
      <c r="K2" s="32">
        <v>9</v>
      </c>
    </row>
    <row r="3" spans="1:11">
      <c r="A3" s="2">
        <v>2</v>
      </c>
      <c r="B3" s="2" t="s">
        <v>31</v>
      </c>
      <c r="C3" s="18">
        <v>0</v>
      </c>
      <c r="D3" s="26">
        <v>2</v>
      </c>
      <c r="E3" s="26">
        <v>8</v>
      </c>
      <c r="F3" s="26">
        <v>3</v>
      </c>
      <c r="G3" s="27">
        <v>9</v>
      </c>
      <c r="H3" s="26">
        <v>2</v>
      </c>
      <c r="I3" s="26">
        <v>8</v>
      </c>
      <c r="J3" s="26">
        <v>4</v>
      </c>
      <c r="K3" s="32">
        <v>9</v>
      </c>
    </row>
    <row r="4" spans="1:11">
      <c r="A4" s="2">
        <v>3</v>
      </c>
      <c r="B4" s="2" t="s">
        <v>33</v>
      </c>
      <c r="C4" s="18">
        <v>1</v>
      </c>
      <c r="D4" s="26">
        <v>4</v>
      </c>
      <c r="E4" s="26">
        <v>9</v>
      </c>
      <c r="F4" s="26">
        <v>3</v>
      </c>
      <c r="G4" s="27">
        <v>8</v>
      </c>
      <c r="H4" s="26">
        <v>3</v>
      </c>
      <c r="I4" s="26">
        <v>8</v>
      </c>
      <c r="J4" s="26">
        <v>1</v>
      </c>
      <c r="K4" s="32">
        <v>7</v>
      </c>
    </row>
    <row r="5" spans="1:11">
      <c r="A5" s="19">
        <v>4</v>
      </c>
      <c r="B5" s="2" t="s">
        <v>35</v>
      </c>
      <c r="C5" s="18">
        <v>0</v>
      </c>
      <c r="D5" s="26">
        <v>4</v>
      </c>
      <c r="E5" s="26">
        <v>6</v>
      </c>
      <c r="F5" s="26">
        <v>3</v>
      </c>
      <c r="G5" s="27">
        <v>7</v>
      </c>
      <c r="H5" s="26">
        <v>4</v>
      </c>
      <c r="I5" s="26">
        <v>6</v>
      </c>
      <c r="J5" s="26">
        <v>2</v>
      </c>
      <c r="K5" s="32">
        <v>7</v>
      </c>
    </row>
    <row r="6" spans="1:11">
      <c r="A6" s="2">
        <v>5</v>
      </c>
      <c r="B6" s="2" t="s">
        <v>36</v>
      </c>
      <c r="C6" s="18">
        <v>0</v>
      </c>
      <c r="D6" s="26">
        <v>6</v>
      </c>
      <c r="E6" s="26">
        <v>8</v>
      </c>
      <c r="F6" s="26">
        <v>5</v>
      </c>
      <c r="G6" s="27">
        <v>9</v>
      </c>
      <c r="H6" s="26">
        <v>6</v>
      </c>
      <c r="I6" s="26">
        <v>8</v>
      </c>
      <c r="J6" s="26">
        <v>6</v>
      </c>
      <c r="K6" s="32">
        <v>9</v>
      </c>
    </row>
    <row r="7" spans="1:11">
      <c r="A7" s="2">
        <v>6</v>
      </c>
      <c r="B7" s="2" t="s">
        <v>38</v>
      </c>
      <c r="C7" s="18">
        <v>0</v>
      </c>
      <c r="D7" s="26">
        <v>3</v>
      </c>
      <c r="E7" s="26">
        <v>9</v>
      </c>
      <c r="F7" s="26">
        <v>3</v>
      </c>
      <c r="G7" s="27">
        <v>9</v>
      </c>
      <c r="H7" s="26">
        <v>2</v>
      </c>
      <c r="I7" s="26">
        <v>8</v>
      </c>
      <c r="J7" s="26">
        <v>3</v>
      </c>
      <c r="K7" s="32">
        <v>8</v>
      </c>
    </row>
    <row r="8" spans="1:11">
      <c r="A8" s="2">
        <v>7</v>
      </c>
      <c r="B8" s="2" t="s">
        <v>40</v>
      </c>
      <c r="C8" s="18">
        <v>1</v>
      </c>
      <c r="D8" s="26">
        <v>4</v>
      </c>
      <c r="E8" s="26">
        <v>6</v>
      </c>
      <c r="F8" s="26">
        <v>2</v>
      </c>
      <c r="G8" s="27">
        <v>8</v>
      </c>
      <c r="H8" s="26">
        <v>5</v>
      </c>
      <c r="I8" s="26">
        <v>5</v>
      </c>
      <c r="J8" s="26">
        <v>1</v>
      </c>
      <c r="K8" s="32">
        <v>8</v>
      </c>
    </row>
    <row r="9" spans="1:11">
      <c r="A9" s="2">
        <v>8</v>
      </c>
      <c r="B9" s="2" t="s">
        <v>41</v>
      </c>
      <c r="C9" s="18">
        <v>1</v>
      </c>
      <c r="D9" s="26">
        <v>3</v>
      </c>
      <c r="E9" s="26">
        <v>7</v>
      </c>
      <c r="F9" s="26">
        <v>1</v>
      </c>
      <c r="G9" s="27">
        <v>8</v>
      </c>
      <c r="H9" s="26">
        <v>3</v>
      </c>
      <c r="I9" s="26">
        <v>5</v>
      </c>
      <c r="J9" s="26">
        <v>1</v>
      </c>
      <c r="K9" s="32">
        <v>8</v>
      </c>
    </row>
    <row r="10" spans="1:11">
      <c r="A10" s="2">
        <v>9</v>
      </c>
      <c r="B10" s="2" t="s">
        <v>43</v>
      </c>
      <c r="C10" s="18">
        <v>1</v>
      </c>
      <c r="D10" s="26">
        <v>2</v>
      </c>
      <c r="E10" s="26">
        <v>8</v>
      </c>
      <c r="F10" s="26">
        <v>2</v>
      </c>
      <c r="G10" s="27">
        <v>8</v>
      </c>
      <c r="H10" s="26">
        <v>5</v>
      </c>
      <c r="I10" s="26">
        <v>5</v>
      </c>
      <c r="J10" s="26">
        <v>2</v>
      </c>
      <c r="K10" s="32">
        <v>8</v>
      </c>
    </row>
    <row r="11" spans="1:11">
      <c r="A11" s="2">
        <v>10</v>
      </c>
      <c r="B11" s="2" t="s">
        <v>44</v>
      </c>
      <c r="C11" s="18">
        <v>0</v>
      </c>
      <c r="D11" s="26">
        <v>6</v>
      </c>
      <c r="E11" s="26">
        <v>7</v>
      </c>
      <c r="F11" s="26">
        <v>4</v>
      </c>
      <c r="G11" s="27">
        <v>9</v>
      </c>
      <c r="H11" s="26">
        <v>5</v>
      </c>
      <c r="I11" s="26">
        <v>8</v>
      </c>
      <c r="J11" s="26">
        <v>3</v>
      </c>
      <c r="K11" s="32">
        <v>9</v>
      </c>
    </row>
    <row r="12" spans="1:11">
      <c r="A12" s="2">
        <v>11</v>
      </c>
      <c r="B12" s="2" t="s">
        <v>45</v>
      </c>
      <c r="C12" s="18">
        <v>0</v>
      </c>
      <c r="D12" s="26">
        <v>5</v>
      </c>
      <c r="E12" s="26">
        <v>5</v>
      </c>
      <c r="F12" s="26">
        <v>2</v>
      </c>
      <c r="G12" s="27">
        <v>8</v>
      </c>
      <c r="H12" s="26">
        <v>5</v>
      </c>
      <c r="I12" s="26">
        <v>5</v>
      </c>
      <c r="J12" s="26">
        <v>3</v>
      </c>
      <c r="K12" s="32">
        <v>7</v>
      </c>
    </row>
    <row r="13" spans="1:11">
      <c r="A13" s="2">
        <v>12</v>
      </c>
      <c r="B13" s="2" t="s">
        <v>46</v>
      </c>
      <c r="C13" s="18">
        <v>1</v>
      </c>
      <c r="D13" s="26">
        <v>4</v>
      </c>
      <c r="E13" s="26">
        <v>6</v>
      </c>
      <c r="F13" s="26">
        <v>1</v>
      </c>
      <c r="G13" s="27">
        <v>9</v>
      </c>
      <c r="H13" s="26">
        <v>5</v>
      </c>
      <c r="I13" s="26">
        <v>5</v>
      </c>
      <c r="J13" s="26">
        <v>1</v>
      </c>
      <c r="K13" s="32">
        <v>9</v>
      </c>
    </row>
    <row r="14" spans="1:11">
      <c r="A14" s="2">
        <v>13</v>
      </c>
      <c r="B14" s="2" t="s">
        <v>48</v>
      </c>
      <c r="C14" s="18">
        <v>0</v>
      </c>
      <c r="D14" s="26">
        <v>3</v>
      </c>
      <c r="E14" s="26">
        <v>7</v>
      </c>
      <c r="F14" s="26">
        <v>3</v>
      </c>
      <c r="G14" s="27">
        <v>7</v>
      </c>
      <c r="H14" s="26">
        <v>3</v>
      </c>
      <c r="I14" s="26">
        <v>8</v>
      </c>
      <c r="J14" s="26">
        <v>3</v>
      </c>
      <c r="K14" s="32">
        <v>8</v>
      </c>
    </row>
    <row r="15" spans="1:11">
      <c r="A15" s="2">
        <v>14</v>
      </c>
      <c r="B15" s="2" t="s">
        <v>49</v>
      </c>
      <c r="C15" s="18">
        <v>1</v>
      </c>
      <c r="D15" s="26">
        <v>3</v>
      </c>
      <c r="E15" s="26">
        <v>4</v>
      </c>
      <c r="F15" s="26">
        <v>2</v>
      </c>
      <c r="G15" s="27">
        <v>7</v>
      </c>
      <c r="H15" s="26">
        <v>3</v>
      </c>
      <c r="I15" s="26">
        <v>3</v>
      </c>
      <c r="J15" s="26">
        <v>0</v>
      </c>
      <c r="K15" s="32">
        <v>7</v>
      </c>
    </row>
    <row r="16" spans="1:11">
      <c r="A16" s="2">
        <v>15</v>
      </c>
      <c r="B16" s="2" t="s">
        <v>51</v>
      </c>
      <c r="C16" s="18">
        <v>1</v>
      </c>
      <c r="D16" s="26">
        <v>6</v>
      </c>
      <c r="E16" s="26">
        <v>8</v>
      </c>
      <c r="F16" s="26">
        <v>3</v>
      </c>
      <c r="G16" s="27">
        <v>8</v>
      </c>
      <c r="H16" s="26">
        <v>4</v>
      </c>
      <c r="I16" s="26">
        <v>4</v>
      </c>
      <c r="J16" s="26">
        <v>3</v>
      </c>
      <c r="K16" s="32">
        <v>8</v>
      </c>
    </row>
    <row r="17" spans="1:11">
      <c r="A17" s="2">
        <v>16</v>
      </c>
      <c r="B17" s="2" t="s">
        <v>52</v>
      </c>
      <c r="C17" s="20">
        <v>1</v>
      </c>
      <c r="D17" s="26">
        <v>1</v>
      </c>
      <c r="E17" s="26">
        <v>5</v>
      </c>
      <c r="F17" s="26">
        <v>3</v>
      </c>
      <c r="G17" s="27">
        <v>7</v>
      </c>
      <c r="H17" s="26">
        <v>2</v>
      </c>
      <c r="I17" s="26">
        <v>5</v>
      </c>
      <c r="J17" s="26">
        <v>2</v>
      </c>
      <c r="K17" s="32">
        <v>7</v>
      </c>
    </row>
    <row r="18" spans="1:11">
      <c r="A18" s="2">
        <v>17</v>
      </c>
      <c r="B18" s="2" t="s">
        <v>53</v>
      </c>
      <c r="C18" s="18">
        <v>1</v>
      </c>
      <c r="D18" s="26">
        <v>7</v>
      </c>
      <c r="E18" s="26">
        <v>8</v>
      </c>
      <c r="F18" s="26">
        <v>4</v>
      </c>
      <c r="G18" s="27">
        <v>9</v>
      </c>
      <c r="H18" s="26">
        <v>7</v>
      </c>
      <c r="I18" s="26">
        <v>7</v>
      </c>
      <c r="J18" s="26">
        <v>3</v>
      </c>
      <c r="K18" s="32">
        <v>10</v>
      </c>
    </row>
    <row r="19" spans="1:11">
      <c r="A19" s="2">
        <v>18</v>
      </c>
      <c r="B19" s="2" t="s">
        <v>55</v>
      </c>
      <c r="C19" s="18">
        <v>0</v>
      </c>
      <c r="D19" s="26">
        <v>2</v>
      </c>
      <c r="E19" s="26">
        <v>8</v>
      </c>
      <c r="F19" s="26">
        <v>5</v>
      </c>
      <c r="G19" s="27">
        <v>5</v>
      </c>
      <c r="H19" s="26">
        <v>2</v>
      </c>
      <c r="I19" s="26">
        <v>8</v>
      </c>
      <c r="J19" s="26">
        <v>5</v>
      </c>
      <c r="K19" s="32">
        <v>5</v>
      </c>
    </row>
    <row r="20" spans="1:11">
      <c r="A20" s="2">
        <v>19</v>
      </c>
      <c r="B20" s="2" t="s">
        <v>56</v>
      </c>
      <c r="C20" s="18">
        <v>1</v>
      </c>
      <c r="D20" s="26">
        <v>2</v>
      </c>
      <c r="E20" s="26">
        <v>8</v>
      </c>
      <c r="F20" s="26">
        <v>2</v>
      </c>
      <c r="G20" s="27">
        <v>8</v>
      </c>
      <c r="H20" s="26">
        <v>4</v>
      </c>
      <c r="I20" s="26">
        <v>6</v>
      </c>
      <c r="J20" s="26">
        <v>3</v>
      </c>
      <c r="K20" s="32">
        <v>8</v>
      </c>
    </row>
    <row r="21" spans="1:11">
      <c r="A21" s="2">
        <v>20</v>
      </c>
      <c r="B21" s="2" t="s">
        <v>58</v>
      </c>
      <c r="C21" s="18">
        <v>1</v>
      </c>
      <c r="D21" s="26">
        <v>6</v>
      </c>
      <c r="E21" s="26">
        <v>8</v>
      </c>
      <c r="F21" s="26">
        <v>4</v>
      </c>
      <c r="G21" s="27">
        <v>8</v>
      </c>
      <c r="H21" s="26">
        <v>4</v>
      </c>
      <c r="I21" s="26">
        <v>6</v>
      </c>
      <c r="J21" s="26">
        <v>3</v>
      </c>
      <c r="K21" s="32">
        <v>8</v>
      </c>
    </row>
    <row r="22" spans="1:11">
      <c r="A22" s="2">
        <v>21</v>
      </c>
      <c r="B22" s="2" t="s">
        <v>59</v>
      </c>
      <c r="C22" s="18">
        <v>1</v>
      </c>
      <c r="D22" s="26">
        <v>3</v>
      </c>
      <c r="E22" s="26">
        <v>6</v>
      </c>
      <c r="F22" s="26">
        <v>3</v>
      </c>
      <c r="G22" s="27">
        <v>9</v>
      </c>
      <c r="H22" s="26">
        <v>2</v>
      </c>
      <c r="I22" s="26">
        <v>3</v>
      </c>
      <c r="J22" s="26">
        <v>1</v>
      </c>
      <c r="K22" s="32">
        <v>8</v>
      </c>
    </row>
    <row r="23" spans="1:11">
      <c r="A23" s="2">
        <v>22</v>
      </c>
      <c r="B23" s="2" t="s">
        <v>61</v>
      </c>
      <c r="C23" s="18">
        <v>0</v>
      </c>
      <c r="D23" s="26">
        <v>4</v>
      </c>
      <c r="E23" s="26">
        <v>7</v>
      </c>
      <c r="F23" s="26">
        <v>2</v>
      </c>
      <c r="G23" s="27">
        <v>8</v>
      </c>
      <c r="H23" s="26">
        <v>3</v>
      </c>
      <c r="I23" s="26">
        <v>7</v>
      </c>
      <c r="J23" s="26">
        <v>1</v>
      </c>
      <c r="K23" s="32">
        <v>9</v>
      </c>
    </row>
    <row r="24" spans="1:11">
      <c r="A24" s="2">
        <v>23</v>
      </c>
      <c r="B24" s="2" t="s">
        <v>63</v>
      </c>
      <c r="C24" s="18">
        <v>1</v>
      </c>
      <c r="D24" s="26">
        <v>3</v>
      </c>
      <c r="E24" s="26">
        <v>7</v>
      </c>
      <c r="F24" s="26">
        <v>3</v>
      </c>
      <c r="G24" s="27">
        <v>8</v>
      </c>
      <c r="H24" s="26">
        <v>3</v>
      </c>
      <c r="I24" s="26">
        <v>6</v>
      </c>
      <c r="J24" s="26">
        <v>1</v>
      </c>
      <c r="K24" s="32">
        <v>9</v>
      </c>
    </row>
    <row r="25" spans="1:11">
      <c r="A25" s="2">
        <v>24</v>
      </c>
      <c r="B25" s="2" t="s">
        <v>64</v>
      </c>
      <c r="C25" s="18">
        <v>1</v>
      </c>
      <c r="D25" s="26">
        <v>6</v>
      </c>
      <c r="E25" s="26">
        <v>8</v>
      </c>
      <c r="F25" s="26">
        <v>2</v>
      </c>
      <c r="G25" s="27">
        <v>8</v>
      </c>
      <c r="H25" s="26">
        <v>1</v>
      </c>
      <c r="I25" s="26">
        <v>0</v>
      </c>
      <c r="J25" s="26">
        <v>2</v>
      </c>
      <c r="K25" s="32">
        <v>10</v>
      </c>
    </row>
    <row r="26" spans="1:11">
      <c r="A26" s="2">
        <v>25</v>
      </c>
      <c r="B26" s="2" t="s">
        <v>66</v>
      </c>
      <c r="C26" s="18">
        <v>0</v>
      </c>
      <c r="D26" s="26">
        <v>3</v>
      </c>
      <c r="E26" s="26">
        <v>7</v>
      </c>
      <c r="F26" s="26">
        <v>1</v>
      </c>
      <c r="G26" s="27">
        <v>9</v>
      </c>
      <c r="H26" s="26">
        <v>3</v>
      </c>
      <c r="I26" s="26">
        <v>7</v>
      </c>
      <c r="J26" s="26">
        <v>1</v>
      </c>
      <c r="K26" s="32">
        <v>9</v>
      </c>
    </row>
    <row r="27" spans="1:11">
      <c r="A27" s="2">
        <v>26</v>
      </c>
      <c r="B27" s="2" t="s">
        <v>67</v>
      </c>
      <c r="C27" s="18">
        <v>1</v>
      </c>
      <c r="D27" s="26">
        <v>2</v>
      </c>
      <c r="E27" s="26">
        <v>4</v>
      </c>
      <c r="F27" s="26">
        <v>2</v>
      </c>
      <c r="G27" s="27">
        <v>8</v>
      </c>
      <c r="H27" s="26">
        <v>3</v>
      </c>
      <c r="I27" s="26">
        <v>5</v>
      </c>
      <c r="J27" s="26">
        <v>2</v>
      </c>
      <c r="K27" s="32">
        <v>9</v>
      </c>
    </row>
    <row r="28" spans="1:11">
      <c r="A28" s="2">
        <v>27</v>
      </c>
      <c r="B28" s="2" t="s">
        <v>68</v>
      </c>
      <c r="C28" s="18">
        <v>0</v>
      </c>
      <c r="D28" s="26">
        <v>3</v>
      </c>
      <c r="E28" s="26">
        <v>3</v>
      </c>
      <c r="F28" s="26">
        <v>2</v>
      </c>
      <c r="G28" s="27">
        <v>8</v>
      </c>
      <c r="H28" s="26">
        <v>3</v>
      </c>
      <c r="I28" s="26">
        <v>3</v>
      </c>
      <c r="J28" s="26">
        <v>2</v>
      </c>
      <c r="K28" s="32">
        <v>8</v>
      </c>
    </row>
    <row r="29" spans="1:11">
      <c r="A29" s="2">
        <v>28</v>
      </c>
      <c r="B29" s="2" t="s">
        <v>70</v>
      </c>
      <c r="C29" s="18">
        <v>0</v>
      </c>
      <c r="D29" s="26">
        <v>2</v>
      </c>
      <c r="E29" s="26">
        <v>7</v>
      </c>
      <c r="F29" s="26">
        <v>3</v>
      </c>
      <c r="G29" s="27">
        <v>8</v>
      </c>
      <c r="H29" s="26">
        <v>2</v>
      </c>
      <c r="I29" s="26">
        <v>7</v>
      </c>
      <c r="J29" s="26">
        <v>3</v>
      </c>
      <c r="K29" s="32">
        <v>8</v>
      </c>
    </row>
    <row r="30" spans="1:11">
      <c r="A30" s="2">
        <v>29</v>
      </c>
      <c r="B30" s="2" t="s">
        <v>72</v>
      </c>
      <c r="C30" s="18">
        <v>1</v>
      </c>
      <c r="D30" s="26">
        <v>5</v>
      </c>
      <c r="E30" s="26">
        <v>6</v>
      </c>
      <c r="F30" s="26">
        <v>2</v>
      </c>
      <c r="G30" s="27">
        <v>9</v>
      </c>
      <c r="H30" s="26">
        <v>5</v>
      </c>
      <c r="I30" s="26">
        <v>3</v>
      </c>
      <c r="J30" s="26">
        <v>2</v>
      </c>
      <c r="K30" s="32">
        <v>9</v>
      </c>
    </row>
    <row r="31" spans="1:11">
      <c r="A31" s="2">
        <v>30</v>
      </c>
      <c r="B31" s="2" t="s">
        <v>73</v>
      </c>
      <c r="C31" s="18">
        <v>1</v>
      </c>
      <c r="D31" s="26">
        <v>6</v>
      </c>
      <c r="E31" s="26">
        <v>7</v>
      </c>
      <c r="F31" s="26">
        <v>6</v>
      </c>
      <c r="G31" s="27">
        <v>8</v>
      </c>
      <c r="H31" s="26">
        <v>3</v>
      </c>
      <c r="I31" s="26">
        <v>3</v>
      </c>
      <c r="J31" s="26">
        <v>5</v>
      </c>
      <c r="K31" s="32">
        <v>8</v>
      </c>
    </row>
    <row r="32" spans="1:11">
      <c r="A32" s="2">
        <v>31</v>
      </c>
      <c r="B32" s="2" t="s">
        <v>74</v>
      </c>
      <c r="C32" s="18">
        <v>0</v>
      </c>
      <c r="D32" s="26">
        <v>4</v>
      </c>
      <c r="E32" s="26">
        <v>6</v>
      </c>
      <c r="F32" s="26">
        <v>3</v>
      </c>
      <c r="G32" s="27">
        <v>7</v>
      </c>
      <c r="H32" s="26">
        <v>4</v>
      </c>
      <c r="I32" s="26">
        <v>6</v>
      </c>
      <c r="J32" s="26">
        <v>3</v>
      </c>
      <c r="K32" s="32">
        <v>7</v>
      </c>
    </row>
    <row r="33" spans="1:11">
      <c r="A33" s="2">
        <v>32</v>
      </c>
      <c r="B33" s="2" t="s">
        <v>75</v>
      </c>
      <c r="C33" s="18">
        <v>0</v>
      </c>
      <c r="D33" s="26">
        <v>4</v>
      </c>
      <c r="E33" s="26">
        <v>6</v>
      </c>
      <c r="F33" s="26">
        <v>3</v>
      </c>
      <c r="G33" s="27">
        <v>8</v>
      </c>
      <c r="H33" s="26">
        <v>5</v>
      </c>
      <c r="I33" s="26">
        <v>5</v>
      </c>
      <c r="J33" s="26">
        <v>3</v>
      </c>
      <c r="K33" s="32">
        <v>7</v>
      </c>
    </row>
    <row r="34" spans="1:11">
      <c r="A34" s="2">
        <v>33</v>
      </c>
      <c r="B34" s="2" t="s">
        <v>76</v>
      </c>
      <c r="C34" s="18">
        <v>0</v>
      </c>
      <c r="D34" s="26">
        <v>4</v>
      </c>
      <c r="E34" s="26">
        <v>7</v>
      </c>
      <c r="F34" s="26">
        <v>5</v>
      </c>
      <c r="G34" s="27">
        <v>9</v>
      </c>
      <c r="H34" s="26">
        <v>4</v>
      </c>
      <c r="I34" s="26">
        <v>7</v>
      </c>
      <c r="J34" s="26">
        <v>4</v>
      </c>
      <c r="K34" s="32">
        <v>9</v>
      </c>
    </row>
    <row r="35" spans="1:11">
      <c r="A35" s="2">
        <v>34</v>
      </c>
      <c r="B35" s="2" t="s">
        <v>77</v>
      </c>
      <c r="C35" s="18">
        <v>0</v>
      </c>
      <c r="D35" s="26">
        <v>2</v>
      </c>
      <c r="E35" s="26">
        <v>6</v>
      </c>
      <c r="F35" s="26">
        <v>2</v>
      </c>
      <c r="G35" s="27">
        <v>9</v>
      </c>
      <c r="H35" s="26">
        <v>2</v>
      </c>
      <c r="I35" s="26">
        <v>9</v>
      </c>
      <c r="J35" s="26">
        <v>2</v>
      </c>
      <c r="K35" s="32">
        <v>9</v>
      </c>
    </row>
    <row r="36" spans="1:11">
      <c r="A36" s="2">
        <v>35</v>
      </c>
      <c r="B36" s="2" t="s">
        <v>78</v>
      </c>
      <c r="C36" s="18">
        <v>1</v>
      </c>
      <c r="D36" s="26">
        <v>4</v>
      </c>
      <c r="E36" s="26">
        <v>5</v>
      </c>
      <c r="F36" s="26">
        <v>5</v>
      </c>
      <c r="G36" s="27">
        <v>9</v>
      </c>
      <c r="H36" s="26">
        <v>3</v>
      </c>
      <c r="I36" s="26">
        <v>3</v>
      </c>
      <c r="J36" s="26">
        <v>5</v>
      </c>
      <c r="K36" s="32">
        <v>9</v>
      </c>
    </row>
    <row r="37" spans="1:11">
      <c r="A37" s="2">
        <v>36</v>
      </c>
      <c r="B37" s="2" t="s">
        <v>79</v>
      </c>
      <c r="C37" s="18">
        <v>1</v>
      </c>
      <c r="D37" s="2">
        <v>3</v>
      </c>
      <c r="E37" s="2">
        <v>8</v>
      </c>
      <c r="F37" s="2">
        <v>3</v>
      </c>
      <c r="G37" s="3">
        <v>8</v>
      </c>
      <c r="H37" s="2">
        <v>4</v>
      </c>
      <c r="I37" s="2">
        <v>4</v>
      </c>
      <c r="J37" s="28">
        <v>2</v>
      </c>
      <c r="K37" s="18">
        <v>8</v>
      </c>
    </row>
    <row r="38" spans="1:11">
      <c r="A38" s="2">
        <v>37</v>
      </c>
      <c r="B38" s="2" t="s">
        <v>80</v>
      </c>
      <c r="C38" s="18">
        <v>0</v>
      </c>
      <c r="D38" s="2">
        <v>3</v>
      </c>
      <c r="E38" s="2">
        <v>5</v>
      </c>
      <c r="F38" s="2">
        <v>1</v>
      </c>
      <c r="G38" s="3">
        <v>8</v>
      </c>
      <c r="H38" s="2">
        <v>3</v>
      </c>
      <c r="I38" s="2">
        <v>5</v>
      </c>
      <c r="J38" s="2">
        <v>2</v>
      </c>
      <c r="K38" s="18">
        <v>8</v>
      </c>
    </row>
    <row r="39" spans="1:11">
      <c r="A39" s="2">
        <v>38</v>
      </c>
      <c r="B39" s="2" t="s">
        <v>82</v>
      </c>
      <c r="C39" s="18">
        <v>1</v>
      </c>
      <c r="D39" s="2">
        <v>3</v>
      </c>
      <c r="E39" s="2">
        <v>5</v>
      </c>
      <c r="F39" s="2">
        <v>3</v>
      </c>
      <c r="G39" s="3">
        <v>8</v>
      </c>
      <c r="H39" s="2">
        <v>3</v>
      </c>
      <c r="I39" s="2">
        <v>4</v>
      </c>
      <c r="J39" s="2">
        <v>2</v>
      </c>
      <c r="K39" s="18">
        <v>7</v>
      </c>
    </row>
    <row r="40" spans="1:11">
      <c r="A40" s="2">
        <v>39</v>
      </c>
      <c r="B40" s="2" t="s">
        <v>142</v>
      </c>
      <c r="C40" s="22">
        <v>0</v>
      </c>
      <c r="D40" s="29">
        <v>4</v>
      </c>
      <c r="E40" s="29">
        <v>8</v>
      </c>
      <c r="F40" s="29">
        <v>3</v>
      </c>
      <c r="G40" s="29">
        <v>7</v>
      </c>
      <c r="H40" s="29">
        <v>5</v>
      </c>
      <c r="I40" s="29">
        <v>7</v>
      </c>
      <c r="J40" s="29">
        <v>4</v>
      </c>
      <c r="K40" s="43">
        <v>9</v>
      </c>
    </row>
    <row r="41" spans="1:11">
      <c r="A41" s="2">
        <v>40</v>
      </c>
      <c r="B41" s="2" t="s">
        <v>143</v>
      </c>
      <c r="C41" s="22">
        <v>0</v>
      </c>
      <c r="D41" s="29">
        <v>5</v>
      </c>
      <c r="E41" s="29">
        <v>5</v>
      </c>
      <c r="F41" s="29">
        <v>1</v>
      </c>
      <c r="G41" s="29">
        <v>8</v>
      </c>
      <c r="H41" s="29">
        <v>5</v>
      </c>
      <c r="I41" s="29">
        <v>5</v>
      </c>
      <c r="J41" s="29">
        <v>1</v>
      </c>
      <c r="K41" s="43">
        <v>8</v>
      </c>
    </row>
    <row r="42" spans="1:11">
      <c r="C42" s="19"/>
      <c r="K42" s="19"/>
    </row>
    <row r="43" spans="1:11">
      <c r="C43" s="19"/>
      <c r="K43" s="19"/>
    </row>
    <row r="44" spans="1:11">
      <c r="C44" s="19"/>
      <c r="K44" s="19"/>
    </row>
    <row r="45" spans="1:11">
      <c r="C45" s="19"/>
      <c r="K45" s="19"/>
    </row>
    <row r="46" spans="1:11">
      <c r="C46" s="19"/>
      <c r="K46" s="19"/>
    </row>
    <row r="47" spans="1:11">
      <c r="C47" s="19"/>
      <c r="K47" s="19"/>
    </row>
    <row r="48" spans="1:11">
      <c r="C48" s="19"/>
      <c r="K48" s="19"/>
    </row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</sheetData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CE85-02D3-4A81-93BD-93ACDCB9BE6E}">
  <dimension ref="A1:N41"/>
  <sheetViews>
    <sheetView zoomScaleNormal="100" workbookViewId="0">
      <selection activeCell="C2" sqref="C2"/>
    </sheetView>
  </sheetViews>
  <sheetFormatPr defaultRowHeight="12.5"/>
  <cols>
    <col min="1" max="1" width="8.7265625" style="26"/>
    <col min="2" max="2" width="8.7265625" style="19"/>
    <col min="3" max="3" width="8.90625" style="25"/>
    <col min="4" max="11" width="16.7265625" style="19" customWidth="1"/>
    <col min="12" max="16384" width="8.7265625" style="19"/>
  </cols>
  <sheetData>
    <row r="1" spans="1:14" ht="29">
      <c r="A1" s="51"/>
      <c r="B1" s="40" t="s">
        <v>0</v>
      </c>
      <c r="C1" s="41" t="s">
        <v>141</v>
      </c>
      <c r="D1" s="44" t="s">
        <v>19</v>
      </c>
      <c r="E1" s="44" t="s">
        <v>20</v>
      </c>
      <c r="F1" s="44" t="s">
        <v>21</v>
      </c>
      <c r="G1" s="45" t="s">
        <v>22</v>
      </c>
      <c r="H1" s="44" t="s">
        <v>23</v>
      </c>
      <c r="I1" s="44" t="s">
        <v>24</v>
      </c>
      <c r="J1" s="44" t="s">
        <v>25</v>
      </c>
      <c r="K1" s="46" t="s">
        <v>26</v>
      </c>
      <c r="N1" s="5"/>
    </row>
    <row r="2" spans="1:14">
      <c r="A2" s="30">
        <v>1</v>
      </c>
      <c r="B2" s="30" t="s">
        <v>29</v>
      </c>
      <c r="C2" s="20">
        <v>1</v>
      </c>
      <c r="D2" s="30">
        <v>72.7</v>
      </c>
      <c r="E2" s="30">
        <v>77.7</v>
      </c>
      <c r="F2" s="30">
        <v>69.8</v>
      </c>
      <c r="G2" s="20">
        <v>75.2</v>
      </c>
      <c r="H2" s="30">
        <v>65.099999999999994</v>
      </c>
      <c r="I2" s="30">
        <v>77.7</v>
      </c>
      <c r="J2" s="30">
        <v>69.8</v>
      </c>
      <c r="K2" s="21">
        <v>75.2</v>
      </c>
    </row>
    <row r="3" spans="1:14">
      <c r="A3" s="30">
        <v>2</v>
      </c>
      <c r="B3" s="30" t="s">
        <v>31</v>
      </c>
      <c r="C3" s="20">
        <v>0</v>
      </c>
      <c r="D3" s="30">
        <v>64</v>
      </c>
      <c r="E3" s="30">
        <v>73.7</v>
      </c>
      <c r="F3" s="30">
        <v>68.900000000000006</v>
      </c>
      <c r="G3" s="20">
        <v>76.900000000000006</v>
      </c>
      <c r="H3" s="30">
        <v>63.1</v>
      </c>
      <c r="I3" s="30">
        <v>74.5</v>
      </c>
      <c r="J3" s="30">
        <v>68.400000000000006</v>
      </c>
      <c r="K3" s="21">
        <v>76</v>
      </c>
    </row>
    <row r="4" spans="1:14">
      <c r="A4" s="30">
        <v>3</v>
      </c>
      <c r="B4" s="30" t="s">
        <v>33</v>
      </c>
      <c r="C4" s="20">
        <v>1</v>
      </c>
      <c r="D4" s="30">
        <v>70.5</v>
      </c>
      <c r="E4" s="30">
        <v>76.7</v>
      </c>
      <c r="F4" s="30">
        <v>67.2</v>
      </c>
      <c r="G4" s="20">
        <v>74.3</v>
      </c>
      <c r="H4" s="30">
        <v>67.3</v>
      </c>
      <c r="I4" s="30">
        <v>76.7</v>
      </c>
      <c r="J4" s="30">
        <v>67.8</v>
      </c>
      <c r="K4" s="21">
        <v>72.099999999999994</v>
      </c>
    </row>
    <row r="5" spans="1:14">
      <c r="A5" s="35">
        <v>4</v>
      </c>
      <c r="B5" s="30" t="s">
        <v>35</v>
      </c>
      <c r="C5" s="20">
        <v>0</v>
      </c>
      <c r="D5" s="30">
        <v>65.5</v>
      </c>
      <c r="E5" s="30">
        <v>77.099999999999994</v>
      </c>
      <c r="F5" s="30">
        <v>71.3</v>
      </c>
      <c r="G5" s="20">
        <v>73.7</v>
      </c>
      <c r="H5" s="30">
        <v>65.900000000000006</v>
      </c>
      <c r="I5" s="30">
        <v>77.099999999999994</v>
      </c>
      <c r="J5" s="30">
        <v>69.2</v>
      </c>
      <c r="K5" s="21">
        <v>76.599999999999994</v>
      </c>
    </row>
    <row r="6" spans="1:14">
      <c r="A6" s="30">
        <v>5</v>
      </c>
      <c r="B6" s="30" t="s">
        <v>36</v>
      </c>
      <c r="C6" s="20">
        <v>0</v>
      </c>
      <c r="D6" s="30">
        <v>65.7</v>
      </c>
      <c r="E6" s="30">
        <v>77.400000000000006</v>
      </c>
      <c r="F6" s="30">
        <v>71.3</v>
      </c>
      <c r="G6" s="20">
        <v>76.2</v>
      </c>
      <c r="H6" s="30">
        <v>67.8</v>
      </c>
      <c r="I6" s="30">
        <v>77.3</v>
      </c>
      <c r="J6" s="30">
        <v>67.2</v>
      </c>
      <c r="K6" s="21">
        <v>75.099999999999994</v>
      </c>
    </row>
    <row r="7" spans="1:14">
      <c r="A7" s="30">
        <v>6</v>
      </c>
      <c r="B7" s="30" t="s">
        <v>38</v>
      </c>
      <c r="C7" s="20">
        <v>0</v>
      </c>
      <c r="D7" s="30">
        <v>65.8</v>
      </c>
      <c r="E7" s="30">
        <v>76.7</v>
      </c>
      <c r="F7" s="30">
        <v>72.3</v>
      </c>
      <c r="G7" s="20">
        <v>79.3</v>
      </c>
      <c r="H7" s="30">
        <v>66.3</v>
      </c>
      <c r="I7" s="30">
        <v>78.5</v>
      </c>
      <c r="J7" s="30">
        <v>71.8</v>
      </c>
      <c r="K7" s="21">
        <v>78.7</v>
      </c>
    </row>
    <row r="8" spans="1:14">
      <c r="A8" s="30">
        <v>7</v>
      </c>
      <c r="B8" s="30" t="s">
        <v>40</v>
      </c>
      <c r="C8" s="20">
        <v>1</v>
      </c>
      <c r="D8" s="30">
        <v>72.400000000000006</v>
      </c>
      <c r="E8" s="30">
        <v>80</v>
      </c>
      <c r="F8" s="30">
        <v>67.7</v>
      </c>
      <c r="G8" s="20">
        <v>76.400000000000006</v>
      </c>
      <c r="H8" s="30">
        <v>71.599999999999994</v>
      </c>
      <c r="I8" s="30">
        <v>80.900000000000006</v>
      </c>
      <c r="J8" s="30">
        <v>66.5</v>
      </c>
      <c r="K8" s="21">
        <v>75.3</v>
      </c>
    </row>
    <row r="9" spans="1:14">
      <c r="A9" s="30">
        <v>8</v>
      </c>
      <c r="B9" s="30" t="s">
        <v>41</v>
      </c>
      <c r="C9" s="20">
        <v>1</v>
      </c>
      <c r="D9" s="30">
        <v>66</v>
      </c>
      <c r="E9" s="30">
        <v>74.099999999999994</v>
      </c>
      <c r="F9" s="30">
        <v>71.8</v>
      </c>
      <c r="G9" s="20">
        <v>75.2</v>
      </c>
      <c r="H9" s="30">
        <v>67.599999999999994</v>
      </c>
      <c r="I9" s="30">
        <v>80</v>
      </c>
      <c r="J9" s="30">
        <v>69.599999999999994</v>
      </c>
      <c r="K9" s="21">
        <v>77.400000000000006</v>
      </c>
    </row>
    <row r="10" spans="1:14">
      <c r="A10" s="30">
        <v>9</v>
      </c>
      <c r="B10" s="30" t="s">
        <v>43</v>
      </c>
      <c r="C10" s="20">
        <v>1</v>
      </c>
      <c r="D10" s="30">
        <v>64.900000000000006</v>
      </c>
      <c r="E10" s="30">
        <v>75.2</v>
      </c>
      <c r="F10" s="30">
        <v>69.8</v>
      </c>
      <c r="G10" s="20">
        <v>73.400000000000006</v>
      </c>
      <c r="H10" s="30">
        <v>65.599999999999994</v>
      </c>
      <c r="I10" s="30">
        <v>77.5</v>
      </c>
      <c r="J10" s="30">
        <v>69.7</v>
      </c>
      <c r="K10" s="21">
        <v>73.599999999999994</v>
      </c>
    </row>
    <row r="11" spans="1:14">
      <c r="A11" s="30">
        <v>10</v>
      </c>
      <c r="B11" s="30" t="s">
        <v>44</v>
      </c>
      <c r="C11" s="20">
        <v>0</v>
      </c>
      <c r="D11" s="30">
        <v>66.8</v>
      </c>
      <c r="E11" s="30">
        <v>78.7</v>
      </c>
      <c r="F11" s="30">
        <v>69.099999999999994</v>
      </c>
      <c r="G11" s="20">
        <v>75.7</v>
      </c>
      <c r="H11" s="30">
        <v>66.400000000000006</v>
      </c>
      <c r="I11" s="30">
        <v>79.7</v>
      </c>
      <c r="J11" s="30">
        <v>69</v>
      </c>
      <c r="K11" s="21">
        <v>74.599999999999994</v>
      </c>
    </row>
    <row r="12" spans="1:14">
      <c r="A12" s="30">
        <v>11</v>
      </c>
      <c r="B12" s="30" t="s">
        <v>45</v>
      </c>
      <c r="C12" s="20">
        <v>0</v>
      </c>
      <c r="D12" s="30">
        <v>61.2</v>
      </c>
      <c r="E12" s="30">
        <v>77.400000000000006</v>
      </c>
      <c r="F12" s="30">
        <v>66.900000000000006</v>
      </c>
      <c r="G12" s="20">
        <v>72.900000000000006</v>
      </c>
      <c r="H12" s="30">
        <v>67.3</v>
      </c>
      <c r="I12" s="30">
        <v>80</v>
      </c>
      <c r="J12" s="30">
        <v>67.8</v>
      </c>
      <c r="K12" s="21">
        <v>76.599999999999994</v>
      </c>
    </row>
    <row r="13" spans="1:14">
      <c r="A13" s="30">
        <v>12</v>
      </c>
      <c r="B13" s="30" t="s">
        <v>46</v>
      </c>
      <c r="C13" s="20">
        <v>1</v>
      </c>
      <c r="D13" s="30">
        <v>66.8</v>
      </c>
      <c r="E13" s="30">
        <v>78.400000000000006</v>
      </c>
      <c r="F13" s="30">
        <v>64.8</v>
      </c>
      <c r="G13" s="20">
        <v>79</v>
      </c>
      <c r="H13" s="30">
        <v>67.2</v>
      </c>
      <c r="I13" s="30">
        <v>78.599999999999994</v>
      </c>
      <c r="J13" s="30">
        <v>63.7</v>
      </c>
      <c r="K13" s="21">
        <v>78.2</v>
      </c>
    </row>
    <row r="14" spans="1:14">
      <c r="A14" s="30">
        <v>13</v>
      </c>
      <c r="B14" s="30" t="s">
        <v>48</v>
      </c>
      <c r="C14" s="20">
        <v>0</v>
      </c>
      <c r="D14" s="30">
        <v>66.2</v>
      </c>
      <c r="E14" s="30">
        <v>77.099999999999994</v>
      </c>
      <c r="F14" s="30">
        <v>69.900000000000006</v>
      </c>
      <c r="G14" s="20">
        <v>79</v>
      </c>
      <c r="H14" s="30">
        <v>65.2</v>
      </c>
      <c r="I14" s="30">
        <v>76.400000000000006</v>
      </c>
      <c r="J14" s="30">
        <v>71.099999999999994</v>
      </c>
      <c r="K14" s="21">
        <v>79.599999999999994</v>
      </c>
    </row>
    <row r="15" spans="1:14">
      <c r="A15" s="30">
        <v>14</v>
      </c>
      <c r="B15" s="30" t="s">
        <v>49</v>
      </c>
      <c r="C15" s="20">
        <v>1</v>
      </c>
      <c r="D15" s="30">
        <v>69.2</v>
      </c>
      <c r="E15" s="30">
        <v>79.8</v>
      </c>
      <c r="F15" s="30">
        <v>69.599999999999994</v>
      </c>
      <c r="G15" s="20">
        <v>77.5</v>
      </c>
      <c r="H15" s="30">
        <v>67.099999999999994</v>
      </c>
      <c r="I15" s="30">
        <v>79.2</v>
      </c>
      <c r="J15" s="30">
        <v>70.3</v>
      </c>
      <c r="K15" s="21">
        <v>76.3</v>
      </c>
    </row>
    <row r="16" spans="1:14">
      <c r="A16" s="30">
        <v>15</v>
      </c>
      <c r="B16" s="30" t="s">
        <v>51</v>
      </c>
      <c r="C16" s="20">
        <v>1</v>
      </c>
      <c r="D16" s="30">
        <v>74.400000000000006</v>
      </c>
      <c r="E16" s="30">
        <v>81.2</v>
      </c>
      <c r="F16" s="30">
        <v>68.5</v>
      </c>
      <c r="G16" s="20">
        <v>76.400000000000006</v>
      </c>
      <c r="H16" s="30">
        <v>71.8</v>
      </c>
      <c r="I16" s="30">
        <v>81.5</v>
      </c>
      <c r="J16" s="30">
        <v>69.7</v>
      </c>
      <c r="K16" s="21">
        <v>76.5</v>
      </c>
    </row>
    <row r="17" spans="1:11">
      <c r="A17" s="30">
        <v>16</v>
      </c>
      <c r="B17" s="30" t="s">
        <v>52</v>
      </c>
      <c r="C17" s="20">
        <v>1</v>
      </c>
      <c r="D17" s="30">
        <v>73.099999999999994</v>
      </c>
      <c r="E17" s="30">
        <v>80.900000000000006</v>
      </c>
      <c r="F17" s="30">
        <v>71.7</v>
      </c>
      <c r="G17" s="20">
        <v>80.7</v>
      </c>
      <c r="H17" s="30">
        <v>69</v>
      </c>
      <c r="I17" s="30">
        <v>80.900000000000006</v>
      </c>
      <c r="J17" s="30">
        <v>68</v>
      </c>
      <c r="K17" s="21">
        <v>79.099999999999994</v>
      </c>
    </row>
    <row r="18" spans="1:11">
      <c r="A18" s="30">
        <v>17</v>
      </c>
      <c r="B18" s="30" t="s">
        <v>53</v>
      </c>
      <c r="C18" s="20">
        <v>1</v>
      </c>
      <c r="D18" s="30">
        <v>68.7</v>
      </c>
      <c r="E18" s="30">
        <v>81.3</v>
      </c>
      <c r="F18" s="30">
        <v>73.8</v>
      </c>
      <c r="G18" s="20">
        <v>79.7</v>
      </c>
      <c r="H18" s="30">
        <v>69.2</v>
      </c>
      <c r="I18" s="30">
        <v>80.599999999999994</v>
      </c>
      <c r="J18" s="30">
        <v>73.8</v>
      </c>
      <c r="K18" s="21">
        <v>79.599999999999994</v>
      </c>
    </row>
    <row r="19" spans="1:11">
      <c r="A19" s="30">
        <v>18</v>
      </c>
      <c r="B19" s="30" t="s">
        <v>55</v>
      </c>
      <c r="C19" s="20">
        <v>0</v>
      </c>
      <c r="D19" s="30">
        <v>68.2</v>
      </c>
      <c r="E19" s="30">
        <v>80</v>
      </c>
      <c r="F19" s="30">
        <v>69</v>
      </c>
      <c r="G19" s="20">
        <v>80.400000000000006</v>
      </c>
      <c r="H19" s="30">
        <v>68.8</v>
      </c>
      <c r="I19" s="30">
        <v>78.7</v>
      </c>
      <c r="J19" s="30">
        <v>68.7</v>
      </c>
      <c r="K19" s="21">
        <v>79.400000000000006</v>
      </c>
    </row>
    <row r="20" spans="1:11">
      <c r="A20" s="30">
        <v>19</v>
      </c>
      <c r="B20" s="30" t="s">
        <v>56</v>
      </c>
      <c r="C20" s="20">
        <v>1</v>
      </c>
      <c r="D20" s="30">
        <v>79.400000000000006</v>
      </c>
      <c r="E20" s="30">
        <v>81.5</v>
      </c>
      <c r="F20" s="30">
        <v>70</v>
      </c>
      <c r="G20" s="20">
        <v>81.8</v>
      </c>
      <c r="H20" s="30">
        <v>68.8</v>
      </c>
      <c r="I20" s="30">
        <v>81.599999999999994</v>
      </c>
      <c r="J20" s="30">
        <v>70.7</v>
      </c>
      <c r="K20" s="21">
        <v>76.599999999999994</v>
      </c>
    </row>
    <row r="21" spans="1:11">
      <c r="A21" s="30">
        <v>20</v>
      </c>
      <c r="B21" s="30" t="s">
        <v>58</v>
      </c>
      <c r="C21" s="20">
        <v>1</v>
      </c>
      <c r="D21" s="30">
        <v>69.599999999999994</v>
      </c>
      <c r="E21" s="30">
        <v>81.900000000000006</v>
      </c>
      <c r="F21" s="30">
        <v>68.8</v>
      </c>
      <c r="G21" s="20">
        <v>78.8</v>
      </c>
      <c r="H21" s="30">
        <v>68.5</v>
      </c>
      <c r="I21" s="30">
        <v>83</v>
      </c>
      <c r="J21" s="30">
        <v>68.099999999999994</v>
      </c>
      <c r="K21" s="21">
        <v>78.3</v>
      </c>
    </row>
    <row r="22" spans="1:11">
      <c r="A22" s="30">
        <v>21</v>
      </c>
      <c r="B22" s="30" t="s">
        <v>59</v>
      </c>
      <c r="C22" s="20">
        <v>1</v>
      </c>
      <c r="D22" s="30">
        <v>70</v>
      </c>
      <c r="E22" s="30">
        <v>81.3</v>
      </c>
      <c r="F22" s="30">
        <v>73.7</v>
      </c>
      <c r="G22" s="20">
        <v>83.9</v>
      </c>
      <c r="H22" s="30">
        <v>70.400000000000006</v>
      </c>
      <c r="I22" s="30">
        <v>80</v>
      </c>
      <c r="J22" s="30">
        <v>72.3</v>
      </c>
      <c r="K22" s="21">
        <v>82.9</v>
      </c>
    </row>
    <row r="23" spans="1:11">
      <c r="A23" s="30">
        <v>22</v>
      </c>
      <c r="B23" s="30" t="s">
        <v>61</v>
      </c>
      <c r="C23" s="20">
        <v>0</v>
      </c>
      <c r="D23" s="30">
        <v>70.400000000000006</v>
      </c>
      <c r="E23" s="30">
        <v>82.1</v>
      </c>
      <c r="F23" s="30">
        <v>72.400000000000006</v>
      </c>
      <c r="G23" s="20">
        <v>81</v>
      </c>
      <c r="H23" s="30">
        <v>65.3</v>
      </c>
      <c r="I23" s="30">
        <v>75.099999999999994</v>
      </c>
      <c r="J23" s="30">
        <v>68.099999999999994</v>
      </c>
      <c r="K23" s="21">
        <v>76.400000000000006</v>
      </c>
    </row>
    <row r="24" spans="1:11">
      <c r="A24" s="30">
        <v>23</v>
      </c>
      <c r="B24" s="30" t="s">
        <v>63</v>
      </c>
      <c r="C24" s="20">
        <v>1</v>
      </c>
      <c r="D24" s="30">
        <v>65.5</v>
      </c>
      <c r="E24" s="30">
        <v>71.900000000000006</v>
      </c>
      <c r="F24" s="30">
        <v>67.5</v>
      </c>
      <c r="G24" s="20">
        <v>80.8</v>
      </c>
      <c r="H24" s="30">
        <v>64.900000000000006</v>
      </c>
      <c r="I24" s="30">
        <v>74.7</v>
      </c>
      <c r="J24" s="30">
        <v>64</v>
      </c>
      <c r="K24" s="21">
        <v>80.8</v>
      </c>
    </row>
    <row r="25" spans="1:11">
      <c r="A25" s="30">
        <v>24</v>
      </c>
      <c r="B25" s="30" t="s">
        <v>64</v>
      </c>
      <c r="C25" s="20">
        <v>1</v>
      </c>
      <c r="D25" s="30">
        <v>69.400000000000006</v>
      </c>
      <c r="E25" s="30">
        <v>80.599999999999994</v>
      </c>
      <c r="F25" s="30">
        <v>71</v>
      </c>
      <c r="G25" s="20">
        <v>78.8</v>
      </c>
      <c r="H25" s="30">
        <v>66.900000000000006</v>
      </c>
      <c r="I25" s="30">
        <v>80.599999999999994</v>
      </c>
      <c r="J25" s="30">
        <v>70.3</v>
      </c>
      <c r="K25" s="21">
        <v>78.8</v>
      </c>
    </row>
    <row r="26" spans="1:11">
      <c r="A26" s="30">
        <v>25</v>
      </c>
      <c r="B26" s="30" t="s">
        <v>66</v>
      </c>
      <c r="C26" s="20">
        <v>0</v>
      </c>
      <c r="D26" s="52">
        <v>69.099999999999994</v>
      </c>
      <c r="E26" s="52">
        <v>81.8</v>
      </c>
      <c r="F26" s="30">
        <v>69.5</v>
      </c>
      <c r="G26" s="53">
        <v>79.400000000000006</v>
      </c>
      <c r="H26" s="52">
        <v>69.2</v>
      </c>
      <c r="I26" s="52">
        <v>81.099999999999994</v>
      </c>
      <c r="J26" s="52">
        <v>68.3</v>
      </c>
      <c r="K26" s="21">
        <v>79.7</v>
      </c>
    </row>
    <row r="27" spans="1:11">
      <c r="A27" s="30">
        <v>26</v>
      </c>
      <c r="B27" s="30" t="s">
        <v>67</v>
      </c>
      <c r="C27" s="20">
        <v>1</v>
      </c>
      <c r="D27" s="30">
        <v>68</v>
      </c>
      <c r="E27" s="30">
        <v>79.5</v>
      </c>
      <c r="F27" s="30">
        <v>69.400000000000006</v>
      </c>
      <c r="G27" s="20">
        <v>78.7</v>
      </c>
      <c r="H27" s="30">
        <v>68.5</v>
      </c>
      <c r="I27" s="30">
        <v>79.400000000000006</v>
      </c>
      <c r="J27" s="30">
        <v>69.099999999999994</v>
      </c>
      <c r="K27" s="21">
        <v>79.400000000000006</v>
      </c>
    </row>
    <row r="28" spans="1:11">
      <c r="A28" s="30">
        <v>27</v>
      </c>
      <c r="B28" s="30" t="s">
        <v>68</v>
      </c>
      <c r="C28" s="20">
        <v>0</v>
      </c>
      <c r="D28" s="30">
        <v>67.599999999999994</v>
      </c>
      <c r="E28" s="30">
        <v>80.5</v>
      </c>
      <c r="F28" s="30">
        <v>73</v>
      </c>
      <c r="G28" s="20">
        <v>80.400000000000006</v>
      </c>
      <c r="H28" s="30">
        <v>68.5</v>
      </c>
      <c r="I28" s="30">
        <v>81.7</v>
      </c>
      <c r="J28" s="30">
        <v>74.7</v>
      </c>
      <c r="K28" s="21">
        <v>79.599999999999994</v>
      </c>
    </row>
    <row r="29" spans="1:11">
      <c r="A29" s="30">
        <v>28</v>
      </c>
      <c r="B29" s="30" t="s">
        <v>70</v>
      </c>
      <c r="C29" s="20">
        <v>0</v>
      </c>
      <c r="D29" s="30">
        <v>65.7</v>
      </c>
      <c r="E29" s="30">
        <v>78.599999999999994</v>
      </c>
      <c r="F29" s="30">
        <v>65.900000000000006</v>
      </c>
      <c r="G29" s="20">
        <v>73.2</v>
      </c>
      <c r="H29" s="30">
        <v>68</v>
      </c>
      <c r="I29" s="30">
        <v>79</v>
      </c>
      <c r="J29" s="30">
        <v>67.5</v>
      </c>
      <c r="K29" s="21">
        <v>73</v>
      </c>
    </row>
    <row r="30" spans="1:11">
      <c r="A30" s="30">
        <v>29</v>
      </c>
      <c r="B30" s="30" t="s">
        <v>72</v>
      </c>
      <c r="C30" s="20">
        <v>1</v>
      </c>
      <c r="D30" s="30">
        <v>57.6</v>
      </c>
      <c r="E30" s="30">
        <v>81</v>
      </c>
      <c r="F30" s="30">
        <v>69.7</v>
      </c>
      <c r="G30" s="20">
        <v>81.5</v>
      </c>
      <c r="H30" s="30">
        <v>60</v>
      </c>
      <c r="I30" s="30">
        <v>81.400000000000006</v>
      </c>
      <c r="J30" s="30">
        <v>67.900000000000006</v>
      </c>
      <c r="K30" s="21">
        <v>81.900000000000006</v>
      </c>
    </row>
    <row r="31" spans="1:11">
      <c r="A31" s="30">
        <v>30</v>
      </c>
      <c r="B31" s="30" t="s">
        <v>73</v>
      </c>
      <c r="C31" s="20">
        <v>1</v>
      </c>
      <c r="D31" s="30">
        <v>51.7</v>
      </c>
      <c r="E31" s="30">
        <v>81.5</v>
      </c>
      <c r="F31" s="30">
        <v>69.900000000000006</v>
      </c>
      <c r="G31" s="20">
        <v>80.8</v>
      </c>
      <c r="H31" s="30">
        <v>69.3</v>
      </c>
      <c r="I31" s="30">
        <v>80.7</v>
      </c>
      <c r="J31" s="30">
        <v>69.400000000000006</v>
      </c>
      <c r="K31" s="21">
        <v>80</v>
      </c>
    </row>
    <row r="32" spans="1:11">
      <c r="A32" s="30">
        <v>31</v>
      </c>
      <c r="B32" s="30" t="s">
        <v>74</v>
      </c>
      <c r="C32" s="20">
        <v>0</v>
      </c>
      <c r="D32" s="30">
        <v>62.8</v>
      </c>
      <c r="E32" s="30">
        <v>78.3</v>
      </c>
      <c r="F32" s="30">
        <v>67.8</v>
      </c>
      <c r="G32" s="20">
        <v>76</v>
      </c>
      <c r="H32" s="30">
        <v>62.8</v>
      </c>
      <c r="I32" s="30">
        <v>78.099999999999994</v>
      </c>
      <c r="J32" s="30">
        <v>67.8</v>
      </c>
      <c r="K32" s="21">
        <v>75.2</v>
      </c>
    </row>
    <row r="33" spans="1:11">
      <c r="A33" s="30">
        <v>32</v>
      </c>
      <c r="B33" s="30" t="s">
        <v>75</v>
      </c>
      <c r="C33" s="20">
        <v>0</v>
      </c>
      <c r="D33" s="30">
        <v>69.2</v>
      </c>
      <c r="E33" s="30">
        <v>81.400000000000006</v>
      </c>
      <c r="F33" s="30">
        <v>70.3</v>
      </c>
      <c r="G33" s="20">
        <v>79.400000000000006</v>
      </c>
      <c r="H33" s="30">
        <v>62.2</v>
      </c>
      <c r="I33" s="30">
        <v>74</v>
      </c>
      <c r="J33" s="30">
        <v>68.7</v>
      </c>
      <c r="K33" s="21">
        <v>79.5</v>
      </c>
    </row>
    <row r="34" spans="1:11">
      <c r="A34" s="30">
        <v>33</v>
      </c>
      <c r="B34" s="30" t="s">
        <v>76</v>
      </c>
      <c r="C34" s="20">
        <v>0</v>
      </c>
      <c r="D34" s="30">
        <v>62.1</v>
      </c>
      <c r="E34" s="30">
        <v>72.8</v>
      </c>
      <c r="F34" s="30">
        <v>71.8</v>
      </c>
      <c r="G34" s="20">
        <v>81.099999999999994</v>
      </c>
      <c r="H34" s="30">
        <v>61.8</v>
      </c>
      <c r="I34" s="30">
        <v>73.099999999999994</v>
      </c>
      <c r="J34" s="30">
        <v>72.2</v>
      </c>
      <c r="K34" s="21">
        <v>79.5</v>
      </c>
    </row>
    <row r="35" spans="1:11" ht="14">
      <c r="A35" s="30">
        <v>34</v>
      </c>
      <c r="B35" s="30" t="s">
        <v>77</v>
      </c>
      <c r="C35" s="20">
        <v>0</v>
      </c>
      <c r="D35" s="54">
        <v>72.2</v>
      </c>
      <c r="E35" s="54">
        <v>81.400000000000006</v>
      </c>
      <c r="F35" s="54">
        <v>69.5</v>
      </c>
      <c r="G35" s="55">
        <v>76.400000000000006</v>
      </c>
      <c r="H35" s="54">
        <v>68.8</v>
      </c>
      <c r="I35" s="54">
        <v>82.6</v>
      </c>
      <c r="J35" s="54">
        <v>69.3</v>
      </c>
      <c r="K35" s="56">
        <v>77.3</v>
      </c>
    </row>
    <row r="36" spans="1:11" ht="14">
      <c r="A36" s="30">
        <v>35</v>
      </c>
      <c r="B36" s="30" t="s">
        <v>78</v>
      </c>
      <c r="C36" s="20">
        <v>1</v>
      </c>
      <c r="D36" s="54">
        <v>70.7</v>
      </c>
      <c r="E36" s="54">
        <v>80.7</v>
      </c>
      <c r="F36" s="54">
        <v>73.2</v>
      </c>
      <c r="G36" s="55">
        <v>81.3</v>
      </c>
      <c r="H36" s="54">
        <v>69.5</v>
      </c>
      <c r="I36" s="54">
        <v>82.9</v>
      </c>
      <c r="J36" s="54">
        <v>72.099999999999994</v>
      </c>
      <c r="K36" s="56">
        <v>82.1</v>
      </c>
    </row>
    <row r="37" spans="1:11">
      <c r="A37" s="30">
        <v>36</v>
      </c>
      <c r="B37" s="30" t="s">
        <v>79</v>
      </c>
      <c r="C37" s="20">
        <v>1</v>
      </c>
      <c r="D37" s="30">
        <v>69.099999999999994</v>
      </c>
      <c r="E37" s="30">
        <v>81.8</v>
      </c>
      <c r="F37" s="30">
        <v>70.5</v>
      </c>
      <c r="G37" s="20">
        <v>79.400000000000006</v>
      </c>
      <c r="H37" s="30">
        <v>70.2</v>
      </c>
      <c r="I37" s="30">
        <v>79.099999999999994</v>
      </c>
      <c r="J37" s="30">
        <v>72.900000000000006</v>
      </c>
      <c r="K37" s="21">
        <v>79.5</v>
      </c>
    </row>
    <row r="38" spans="1:11">
      <c r="A38" s="30">
        <v>37</v>
      </c>
      <c r="B38" s="30" t="s">
        <v>80</v>
      </c>
      <c r="C38" s="20">
        <v>0</v>
      </c>
      <c r="D38" s="30">
        <v>69.3</v>
      </c>
      <c r="E38" s="30">
        <v>81.099999999999994</v>
      </c>
      <c r="F38" s="30">
        <v>71.099999999999994</v>
      </c>
      <c r="G38" s="20">
        <v>77.900000000000006</v>
      </c>
      <c r="H38" s="30">
        <v>68.599999999999994</v>
      </c>
      <c r="I38" s="30">
        <v>80.5</v>
      </c>
      <c r="J38" s="30">
        <v>70</v>
      </c>
      <c r="K38" s="21">
        <v>75.599999999999994</v>
      </c>
    </row>
    <row r="39" spans="1:11">
      <c r="A39" s="30">
        <v>38</v>
      </c>
      <c r="B39" s="30" t="s">
        <v>82</v>
      </c>
      <c r="C39" s="20">
        <v>1</v>
      </c>
      <c r="D39" s="30">
        <v>70.099999999999994</v>
      </c>
      <c r="E39" s="30">
        <v>82</v>
      </c>
      <c r="F39" s="30">
        <v>70.900000000000006</v>
      </c>
      <c r="G39" s="20">
        <v>81.7</v>
      </c>
      <c r="H39" s="30">
        <v>70</v>
      </c>
      <c r="I39" s="30">
        <v>82</v>
      </c>
      <c r="J39" s="30">
        <v>69.8</v>
      </c>
      <c r="K39" s="21">
        <v>79.3</v>
      </c>
    </row>
    <row r="40" spans="1:11">
      <c r="A40" s="30">
        <v>39</v>
      </c>
      <c r="B40" s="30" t="s">
        <v>142</v>
      </c>
      <c r="C40" s="57">
        <v>0</v>
      </c>
      <c r="D40" s="30">
        <v>73</v>
      </c>
      <c r="E40" s="30">
        <v>81.400000000000006</v>
      </c>
      <c r="F40" s="30">
        <v>77.900000000000006</v>
      </c>
      <c r="G40" s="20">
        <v>80.099999999999994</v>
      </c>
      <c r="H40" s="30">
        <v>73.099999999999994</v>
      </c>
      <c r="I40" s="30">
        <v>82.2</v>
      </c>
      <c r="J40" s="30">
        <v>77.2</v>
      </c>
      <c r="K40" s="21">
        <v>80.099999999999994</v>
      </c>
    </row>
    <row r="41" spans="1:11">
      <c r="A41" s="30">
        <v>40</v>
      </c>
      <c r="B41" s="30" t="s">
        <v>143</v>
      </c>
      <c r="C41" s="57">
        <v>0</v>
      </c>
      <c r="D41" s="30">
        <v>71.400000000000006</v>
      </c>
      <c r="E41" s="30">
        <v>79.8</v>
      </c>
      <c r="F41" s="30">
        <v>67.099999999999994</v>
      </c>
      <c r="G41" s="20">
        <v>80.099999999999994</v>
      </c>
      <c r="H41" s="30">
        <v>72.900000000000006</v>
      </c>
      <c r="I41" s="30">
        <v>81.5</v>
      </c>
      <c r="J41" s="30">
        <v>65.2</v>
      </c>
      <c r="K41" s="21">
        <v>80.8</v>
      </c>
    </row>
  </sheetData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6E7-669F-483C-9080-85F31D5A91F4}">
  <dimension ref="A1:E41"/>
  <sheetViews>
    <sheetView workbookViewId="0">
      <selection activeCell="I26" sqref="I26"/>
    </sheetView>
  </sheetViews>
  <sheetFormatPr defaultColWidth="18.26953125" defaultRowHeight="12.5"/>
  <cols>
    <col min="1" max="3" width="7.1796875" style="31" customWidth="1"/>
    <col min="4" max="16384" width="18.26953125" style="31"/>
  </cols>
  <sheetData>
    <row r="1" spans="1:5" ht="26">
      <c r="A1" s="34"/>
      <c r="B1" s="40" t="s">
        <v>0</v>
      </c>
      <c r="C1" s="41" t="s">
        <v>141</v>
      </c>
      <c r="D1" s="90" t="s">
        <v>27</v>
      </c>
      <c r="E1" s="91" t="s">
        <v>28</v>
      </c>
    </row>
    <row r="2" spans="1:5">
      <c r="A2" s="2">
        <v>1</v>
      </c>
      <c r="B2" s="23" t="s">
        <v>29</v>
      </c>
      <c r="C2" s="18">
        <v>1</v>
      </c>
      <c r="D2" s="23">
        <v>112</v>
      </c>
      <c r="E2" s="18">
        <v>105</v>
      </c>
    </row>
    <row r="3" spans="1:5">
      <c r="A3" s="2">
        <v>2</v>
      </c>
      <c r="B3" s="23" t="s">
        <v>31</v>
      </c>
      <c r="C3" s="18">
        <v>0</v>
      </c>
      <c r="D3" s="23">
        <v>105</v>
      </c>
      <c r="E3" s="18">
        <v>100</v>
      </c>
    </row>
    <row r="4" spans="1:5">
      <c r="A4" s="2">
        <v>3</v>
      </c>
      <c r="B4" s="23" t="s">
        <v>33</v>
      </c>
      <c r="C4" s="18">
        <v>1</v>
      </c>
      <c r="D4" s="23">
        <v>125</v>
      </c>
      <c r="E4" s="18">
        <v>105</v>
      </c>
    </row>
    <row r="5" spans="1:5">
      <c r="A5" s="19">
        <v>4</v>
      </c>
      <c r="B5" s="23" t="s">
        <v>35</v>
      </c>
      <c r="C5" s="18">
        <v>0</v>
      </c>
      <c r="D5" s="23">
        <v>120</v>
      </c>
      <c r="E5" s="18">
        <v>118</v>
      </c>
    </row>
    <row r="6" spans="1:5">
      <c r="A6" s="2">
        <v>5</v>
      </c>
      <c r="B6" s="23" t="s">
        <v>36</v>
      </c>
      <c r="C6" s="18">
        <v>0</v>
      </c>
      <c r="D6" s="23">
        <v>125</v>
      </c>
      <c r="E6" s="18">
        <v>105</v>
      </c>
    </row>
    <row r="7" spans="1:5">
      <c r="A7" s="2">
        <v>6</v>
      </c>
      <c r="B7" s="23" t="s">
        <v>38</v>
      </c>
      <c r="C7" s="18">
        <v>0</v>
      </c>
      <c r="D7" s="23">
        <v>108</v>
      </c>
      <c r="E7" s="18">
        <v>112</v>
      </c>
    </row>
    <row r="8" spans="1:5">
      <c r="A8" s="2">
        <v>7</v>
      </c>
      <c r="B8" s="23" t="s">
        <v>40</v>
      </c>
      <c r="C8" s="18">
        <v>1</v>
      </c>
      <c r="D8" s="23">
        <v>117</v>
      </c>
      <c r="E8" s="18">
        <v>103</v>
      </c>
    </row>
    <row r="9" spans="1:5">
      <c r="A9" s="2">
        <v>8</v>
      </c>
      <c r="B9" s="23" t="s">
        <v>41</v>
      </c>
      <c r="C9" s="18">
        <v>1</v>
      </c>
      <c r="D9" s="23">
        <v>117</v>
      </c>
      <c r="E9" s="18">
        <v>111</v>
      </c>
    </row>
    <row r="10" spans="1:5">
      <c r="A10" s="2">
        <v>9</v>
      </c>
      <c r="B10" s="23" t="s">
        <v>43</v>
      </c>
      <c r="C10" s="18">
        <v>1</v>
      </c>
      <c r="D10" s="23">
        <v>104</v>
      </c>
      <c r="E10" s="18">
        <v>103</v>
      </c>
    </row>
    <row r="11" spans="1:5">
      <c r="A11" s="2">
        <v>10</v>
      </c>
      <c r="B11" s="23" t="s">
        <v>44</v>
      </c>
      <c r="C11" s="18">
        <v>0</v>
      </c>
      <c r="D11" s="23">
        <v>115</v>
      </c>
      <c r="E11" s="18">
        <v>126</v>
      </c>
    </row>
    <row r="12" spans="1:5">
      <c r="A12" s="2">
        <v>11</v>
      </c>
      <c r="B12" s="23" t="s">
        <v>45</v>
      </c>
      <c r="C12" s="18">
        <v>0</v>
      </c>
      <c r="D12" s="23">
        <v>94</v>
      </c>
      <c r="E12" s="18">
        <v>93</v>
      </c>
    </row>
    <row r="13" spans="1:5">
      <c r="A13" s="2">
        <v>12</v>
      </c>
      <c r="B13" s="23" t="s">
        <v>46</v>
      </c>
      <c r="C13" s="18">
        <v>1</v>
      </c>
      <c r="D13" s="23">
        <v>100</v>
      </c>
      <c r="E13" s="18">
        <v>111</v>
      </c>
    </row>
    <row r="14" spans="1:5">
      <c r="A14" s="2">
        <v>13</v>
      </c>
      <c r="B14" s="23" t="s">
        <v>48</v>
      </c>
      <c r="C14" s="18">
        <v>0</v>
      </c>
      <c r="D14" s="23">
        <v>124</v>
      </c>
      <c r="E14" s="18">
        <v>105</v>
      </c>
    </row>
    <row r="15" spans="1:5">
      <c r="A15" s="2">
        <v>14</v>
      </c>
      <c r="B15" s="23" t="s">
        <v>49</v>
      </c>
      <c r="C15" s="18">
        <v>1</v>
      </c>
      <c r="D15" s="23">
        <v>109</v>
      </c>
      <c r="E15" s="18">
        <v>102</v>
      </c>
    </row>
    <row r="16" spans="1:5">
      <c r="A16" s="2">
        <v>15</v>
      </c>
      <c r="B16" s="23" t="s">
        <v>51</v>
      </c>
      <c r="C16" s="18">
        <v>1</v>
      </c>
      <c r="D16" s="23">
        <v>111</v>
      </c>
      <c r="E16" s="18">
        <v>114</v>
      </c>
    </row>
    <row r="17" spans="1:5">
      <c r="A17" s="2">
        <v>16</v>
      </c>
      <c r="B17" s="23" t="s">
        <v>52</v>
      </c>
      <c r="C17" s="18">
        <v>1</v>
      </c>
      <c r="D17" s="23">
        <v>104</v>
      </c>
      <c r="E17" s="18">
        <v>100</v>
      </c>
    </row>
    <row r="18" spans="1:5">
      <c r="A18" s="2">
        <v>17</v>
      </c>
      <c r="B18" s="23" t="s">
        <v>53</v>
      </c>
      <c r="C18" s="18">
        <v>1</v>
      </c>
      <c r="D18" s="23">
        <v>110</v>
      </c>
      <c r="E18" s="18">
        <v>109</v>
      </c>
    </row>
    <row r="19" spans="1:5">
      <c r="A19" s="2">
        <v>18</v>
      </c>
      <c r="B19" s="23" t="s">
        <v>55</v>
      </c>
      <c r="C19" s="18">
        <v>0</v>
      </c>
      <c r="D19" s="23">
        <v>105</v>
      </c>
      <c r="E19" s="18">
        <v>103</v>
      </c>
    </row>
    <row r="20" spans="1:5">
      <c r="A20" s="2">
        <v>19</v>
      </c>
      <c r="B20" s="23" t="s">
        <v>56</v>
      </c>
      <c r="C20" s="18">
        <v>1</v>
      </c>
      <c r="D20" s="23">
        <v>102</v>
      </c>
      <c r="E20" s="18">
        <v>100</v>
      </c>
    </row>
    <row r="21" spans="1:5">
      <c r="A21" s="2">
        <v>20</v>
      </c>
      <c r="B21" s="23" t="s">
        <v>58</v>
      </c>
      <c r="C21" s="18">
        <v>1</v>
      </c>
      <c r="D21" s="23">
        <v>107</v>
      </c>
      <c r="E21" s="18">
        <v>111</v>
      </c>
    </row>
    <row r="22" spans="1:5">
      <c r="A22" s="2">
        <v>21</v>
      </c>
      <c r="B22" s="23" t="s">
        <v>59</v>
      </c>
      <c r="C22" s="18">
        <v>1</v>
      </c>
      <c r="D22" s="23">
        <v>117</v>
      </c>
      <c r="E22" s="18">
        <v>106</v>
      </c>
    </row>
    <row r="23" spans="1:5">
      <c r="A23" s="2">
        <v>22</v>
      </c>
      <c r="B23" s="23" t="s">
        <v>61</v>
      </c>
      <c r="C23" s="18">
        <v>0</v>
      </c>
      <c r="D23" s="23">
        <v>115</v>
      </c>
      <c r="E23" s="18">
        <v>106</v>
      </c>
    </row>
    <row r="24" spans="1:5">
      <c r="A24" s="2">
        <v>23</v>
      </c>
      <c r="B24" s="23" t="s">
        <v>63</v>
      </c>
      <c r="C24" s="18">
        <v>1</v>
      </c>
      <c r="D24" s="23">
        <v>131</v>
      </c>
      <c r="E24" s="18">
        <v>117</v>
      </c>
    </row>
    <row r="25" spans="1:5">
      <c r="A25" s="2">
        <v>24</v>
      </c>
      <c r="B25" s="23" t="s">
        <v>64</v>
      </c>
      <c r="C25" s="18">
        <v>1</v>
      </c>
      <c r="D25" s="23">
        <v>107</v>
      </c>
      <c r="E25" s="18">
        <v>113</v>
      </c>
    </row>
    <row r="26" spans="1:5">
      <c r="A26" s="2">
        <v>25</v>
      </c>
      <c r="B26" s="23" t="s">
        <v>66</v>
      </c>
      <c r="C26" s="18">
        <v>0</v>
      </c>
      <c r="D26" s="23">
        <v>119</v>
      </c>
      <c r="E26" s="18">
        <v>113</v>
      </c>
    </row>
    <row r="27" spans="1:5">
      <c r="A27" s="2">
        <v>26</v>
      </c>
      <c r="B27" s="23" t="s">
        <v>67</v>
      </c>
      <c r="C27" s="18">
        <v>1</v>
      </c>
      <c r="D27" s="23">
        <v>110</v>
      </c>
      <c r="E27" s="18">
        <v>115</v>
      </c>
    </row>
    <row r="28" spans="1:5">
      <c r="A28" s="2">
        <v>27</v>
      </c>
      <c r="B28" s="23" t="s">
        <v>68</v>
      </c>
      <c r="C28" s="18">
        <v>0</v>
      </c>
      <c r="D28" s="23">
        <v>105</v>
      </c>
      <c r="E28" s="18">
        <v>103</v>
      </c>
    </row>
    <row r="29" spans="1:5">
      <c r="A29" s="2">
        <v>28</v>
      </c>
      <c r="B29" s="23" t="s">
        <v>70</v>
      </c>
      <c r="C29" s="18">
        <v>0</v>
      </c>
      <c r="D29" s="23">
        <v>119</v>
      </c>
      <c r="E29" s="18">
        <v>109</v>
      </c>
    </row>
    <row r="30" spans="1:5">
      <c r="A30" s="2">
        <v>29</v>
      </c>
      <c r="B30" s="23" t="s">
        <v>72</v>
      </c>
      <c r="C30" s="18">
        <v>1</v>
      </c>
      <c r="D30" s="23">
        <v>111</v>
      </c>
      <c r="E30" s="18">
        <v>112</v>
      </c>
    </row>
    <row r="31" spans="1:5">
      <c r="A31" s="2">
        <v>30</v>
      </c>
      <c r="B31" s="23" t="s">
        <v>73</v>
      </c>
      <c r="C31" s="18">
        <v>1</v>
      </c>
      <c r="D31" s="23">
        <v>109</v>
      </c>
      <c r="E31" s="18">
        <v>108</v>
      </c>
    </row>
    <row r="32" spans="1:5">
      <c r="A32" s="2">
        <v>31</v>
      </c>
      <c r="B32" s="23" t="s">
        <v>74</v>
      </c>
      <c r="C32" s="18">
        <v>0</v>
      </c>
      <c r="D32" s="23">
        <v>112</v>
      </c>
      <c r="E32" s="18">
        <v>105</v>
      </c>
    </row>
    <row r="33" spans="1:5">
      <c r="A33" s="2">
        <v>32</v>
      </c>
      <c r="B33" s="23" t="s">
        <v>75</v>
      </c>
      <c r="C33" s="18">
        <v>0</v>
      </c>
      <c r="D33" s="23">
        <v>106</v>
      </c>
      <c r="E33" s="18">
        <v>112</v>
      </c>
    </row>
    <row r="34" spans="1:5">
      <c r="A34" s="2">
        <v>33</v>
      </c>
      <c r="B34" s="23" t="s">
        <v>76</v>
      </c>
      <c r="C34" s="18">
        <v>0</v>
      </c>
      <c r="D34" s="23">
        <v>105</v>
      </c>
      <c r="E34" s="18">
        <v>105</v>
      </c>
    </row>
    <row r="35" spans="1:5">
      <c r="A35" s="2">
        <v>34</v>
      </c>
      <c r="B35" s="23" t="s">
        <v>77</v>
      </c>
      <c r="C35" s="18">
        <v>0</v>
      </c>
      <c r="D35" s="23">
        <v>116</v>
      </c>
      <c r="E35" s="18">
        <v>110</v>
      </c>
    </row>
    <row r="36" spans="1:5">
      <c r="A36" s="2">
        <v>35</v>
      </c>
      <c r="B36" s="23" t="s">
        <v>78</v>
      </c>
      <c r="C36" s="18">
        <v>1</v>
      </c>
      <c r="D36" s="23">
        <v>114</v>
      </c>
      <c r="E36" s="18">
        <v>113</v>
      </c>
    </row>
    <row r="37" spans="1:5">
      <c r="A37" s="2">
        <v>36</v>
      </c>
      <c r="B37" s="23" t="s">
        <v>79</v>
      </c>
      <c r="C37" s="18">
        <v>1</v>
      </c>
      <c r="D37" s="23">
        <v>99</v>
      </c>
      <c r="E37" s="18">
        <v>97</v>
      </c>
    </row>
    <row r="38" spans="1:5">
      <c r="A38" s="2">
        <v>37</v>
      </c>
      <c r="B38" s="23" t="s">
        <v>80</v>
      </c>
      <c r="C38" s="18">
        <v>0</v>
      </c>
      <c r="D38" s="23">
        <v>105</v>
      </c>
      <c r="E38" s="18">
        <v>107</v>
      </c>
    </row>
    <row r="39" spans="1:5">
      <c r="A39" s="2">
        <v>38</v>
      </c>
      <c r="B39" s="23" t="s">
        <v>82</v>
      </c>
      <c r="C39" s="18">
        <v>1</v>
      </c>
      <c r="D39" s="23">
        <v>121</v>
      </c>
      <c r="E39" s="18">
        <v>121</v>
      </c>
    </row>
    <row r="40" spans="1:5">
      <c r="A40" s="2">
        <v>39</v>
      </c>
      <c r="B40" s="23" t="s">
        <v>142</v>
      </c>
      <c r="C40" s="32">
        <v>0</v>
      </c>
      <c r="D40" s="23">
        <v>112</v>
      </c>
      <c r="E40" s="18">
        <v>107</v>
      </c>
    </row>
    <row r="41" spans="1:5">
      <c r="A41" s="2">
        <v>40</v>
      </c>
      <c r="B41" s="23" t="s">
        <v>143</v>
      </c>
      <c r="C41" s="32">
        <v>0</v>
      </c>
      <c r="D41" s="23">
        <v>110</v>
      </c>
      <c r="E41" s="18">
        <v>100</v>
      </c>
    </row>
  </sheetData>
  <phoneticPr fontId="7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Demographics</vt:lpstr>
      <vt:lpstr>EMG (%MVC)</vt:lpstr>
      <vt:lpstr>Perceived Force</vt:lpstr>
      <vt:lpstr>Sound Meter</vt:lpstr>
      <vt:lpstr>Elbow Angle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mandy kan</cp:lastModifiedBy>
  <dcterms:created xsi:type="dcterms:W3CDTF">2021-10-02T08:17:59Z</dcterms:created>
  <dcterms:modified xsi:type="dcterms:W3CDTF">2022-02-15T14:44:17Z</dcterms:modified>
</cp:coreProperties>
</file>